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9320" windowHeight="10230" tabRatio="599" activeTab="0"/>
  </bookViews>
  <sheets>
    <sheet name="Report for Council" sheetId="1" r:id="rId1"/>
  </sheets>
  <externalReferences>
    <externalReference r:id="rId4"/>
  </externalReferences>
  <definedNames>
    <definedName name="anscount" hidden="1">1</definedName>
    <definedName name="ceiling">'[1]F &amp; C - Districts'!#REF!</definedName>
    <definedName name="data">#REF!</definedName>
    <definedName name="_xlnm.Print_Area" localSheetId="0">'Report for Council'!$A$2:$F$151</definedName>
  </definedNames>
  <calcPr fullCalcOnLoad="1"/>
</workbook>
</file>

<file path=xl/sharedStrings.xml><?xml version="1.0" encoding="utf-8"?>
<sst xmlns="http://schemas.openxmlformats.org/spreadsheetml/2006/main" count="214" uniqueCount="103">
  <si>
    <t>Prudential and Treasury Indicators</t>
  </si>
  <si>
    <t>Prudential Indicators</t>
  </si>
  <si>
    <t>a)</t>
  </si>
  <si>
    <t>2010/11</t>
  </si>
  <si>
    <t>2011/12</t>
  </si>
  <si>
    <t>actual</t>
  </si>
  <si>
    <t>Latest Estimate</t>
  </si>
  <si>
    <t>£'000</t>
  </si>
  <si>
    <t>Capital Expenditure</t>
  </si>
  <si>
    <t>Non - HRA</t>
  </si>
  <si>
    <t>HRA</t>
  </si>
  <si>
    <t>TOTAL</t>
  </si>
  <si>
    <t>b)</t>
  </si>
  <si>
    <t>Ratio of financing costs to net revenue stream</t>
  </si>
  <si>
    <t>d)</t>
  </si>
  <si>
    <t>Capital Financing requirement as at 31 March</t>
  </si>
  <si>
    <t>e)</t>
  </si>
  <si>
    <t>f)</t>
  </si>
  <si>
    <t>Authorised Limit for external debt -</t>
  </si>
  <si>
    <t>other long term liabilities</t>
  </si>
  <si>
    <t>Operational Boundary for external debt -</t>
  </si>
  <si>
    <t>g)</t>
  </si>
  <si>
    <t>Upper Limit</t>
  </si>
  <si>
    <t>Lower Limit</t>
  </si>
  <si>
    <t>under 12 Months</t>
  </si>
  <si>
    <t>between 12 Months and 24 months</t>
  </si>
  <si>
    <t>between 24 months and 5 years</t>
  </si>
  <si>
    <t>between 5 and 10 years</t>
  </si>
  <si>
    <t>more than 10 years</t>
  </si>
  <si>
    <t>Note: All indicators have been reviewed by our external treasury advisors Sector.</t>
  </si>
  <si>
    <t>Investments</t>
  </si>
  <si>
    <t>Private Sector Housing Improvement</t>
  </si>
  <si>
    <t>Capital Receipts</t>
  </si>
  <si>
    <t>Invest and Repair Programme</t>
  </si>
  <si>
    <t>Community Project Schemes</t>
  </si>
  <si>
    <t>Invest to Save Projects</t>
  </si>
  <si>
    <t>Financed By</t>
  </si>
  <si>
    <t>Capital Grants</t>
  </si>
  <si>
    <t>Revenue Contribution</t>
  </si>
  <si>
    <t>Net financing need for the year</t>
  </si>
  <si>
    <t>HRA - Settlement</t>
  </si>
  <si>
    <t>Movement in CFR represented by</t>
  </si>
  <si>
    <t>HRA Settlement</t>
  </si>
  <si>
    <t>Less MRP and other financing movements</t>
  </si>
  <si>
    <t>Year End Resources</t>
  </si>
  <si>
    <t>Fund balances</t>
  </si>
  <si>
    <t>Reserves</t>
  </si>
  <si>
    <t>Total core funds</t>
  </si>
  <si>
    <t>Working Capital</t>
  </si>
  <si>
    <t>Expected Investments</t>
  </si>
  <si>
    <t>Current treasury portfolio position</t>
  </si>
  <si>
    <t>External Debt</t>
  </si>
  <si>
    <t>Debt at 1 April</t>
  </si>
  <si>
    <t>Expected Change in Debt</t>
  </si>
  <si>
    <t>Other long term liabilities (OLTL)</t>
  </si>
  <si>
    <t>Actual debt at 31 March</t>
  </si>
  <si>
    <t>The Capital Financing Requirement</t>
  </si>
  <si>
    <t>Under / (over) borrowing</t>
  </si>
  <si>
    <t>Total Investments at 31 March</t>
  </si>
  <si>
    <t>Investment change</t>
  </si>
  <si>
    <t>Net Debt</t>
  </si>
  <si>
    <t>HRA Debt Limit</t>
  </si>
  <si>
    <t>Upper limit for fixed interest rate exposure based on net debt</t>
  </si>
  <si>
    <t>Upper limit for variable rate exposure based on net debt</t>
  </si>
  <si>
    <t>Interest rate exposures</t>
  </si>
  <si>
    <t>Maturity structure of fixed rate borrowing</t>
  </si>
  <si>
    <t>Principal sums invested for over 364 days</t>
  </si>
  <si>
    <t>E Government Investment Programme</t>
  </si>
  <si>
    <t>c)</t>
  </si>
  <si>
    <t>h)</t>
  </si>
  <si>
    <t>i)</t>
  </si>
  <si>
    <t>j)</t>
  </si>
  <si>
    <t>k)</t>
  </si>
  <si>
    <t>This is the limit beyond which external debt is not normally expected to exceed.  In most cases, this would be a similar figure to the CFR, but may be lower or higher depending on the levels of actual debt.</t>
  </si>
  <si>
    <t xml:space="preserve">A further key prudential indicator represents a control on the maximum level of debt.  This represents a limit beyond which external debt is prohibited.  It reflects the level of external debt which, while not desired, could be afforded in the short term, but is not sustainable in the longer term.  </t>
  </si>
  <si>
    <t>HRA Debt Limit. Separately, the Council is also limited to a maximum HRA CFR through the HRA self-financing regime.  This is in accordance with the settlement and is prescribed as part of the self financing determination.</t>
  </si>
  <si>
    <t xml:space="preserve">  Movement in CFR</t>
  </si>
  <si>
    <t>Expected Change in OLTL</t>
  </si>
  <si>
    <t>Borrowing</t>
  </si>
  <si>
    <t>Capital receipts</t>
  </si>
  <si>
    <r>
      <t>31</t>
    </r>
    <r>
      <rPr>
        <b/>
        <vertAlign val="superscript"/>
        <sz val="12"/>
        <rFont val="Arial"/>
        <family val="2"/>
      </rPr>
      <t>st</t>
    </r>
    <r>
      <rPr>
        <b/>
        <sz val="12"/>
        <rFont val="Arial"/>
        <family val="2"/>
      </rPr>
      <t xml:space="preserve"> March 2011</t>
    </r>
  </si>
  <si>
    <t>Principal</t>
  </si>
  <si>
    <t>Rate/ Return</t>
  </si>
  <si>
    <t>Total Investments</t>
  </si>
  <si>
    <t>£1.235m</t>
  </si>
  <si>
    <t>Total Debt</t>
  </si>
  <si>
    <t xml:space="preserve">Rate of Return </t>
  </si>
  <si>
    <t>Council Portfolio</t>
  </si>
  <si>
    <t>Benchmark – 3 Month LIBID</t>
  </si>
  <si>
    <t>Current Treasury Position</t>
  </si>
  <si>
    <r>
      <t>31</t>
    </r>
    <r>
      <rPr>
        <b/>
        <vertAlign val="superscript"/>
        <sz val="12"/>
        <rFont val="Arial"/>
        <family val="2"/>
      </rPr>
      <t>st</t>
    </r>
    <r>
      <rPr>
        <b/>
        <sz val="12"/>
        <rFont val="Arial"/>
        <family val="2"/>
      </rPr>
      <t xml:space="preserve"> March 2012</t>
    </r>
  </si>
  <si>
    <t>£4.075m</t>
  </si>
  <si>
    <t>£6.00m</t>
  </si>
  <si>
    <t>£79.903m</t>
  </si>
  <si>
    <t>The actual capital expenditure that was incurred in 2010/11 and 2011/12 together with the estimate of capital expenditure for 2011/12 :</t>
  </si>
  <si>
    <t>The actual capital expenditure that was incurred in 2010/11 and 2011/12 together with the estimate for 2011/12, including the financing of the programme :</t>
  </si>
  <si>
    <t>The actual capital financing requirement at 31 March for the authority for 2010/11 and 2011/12 together with the estimate for 2011/12 :</t>
  </si>
  <si>
    <t>The actual change in capital financing requirement for the authority for 2010/11 and 2011/12 together with the estimated change in capital financing requirement for 2011/12:</t>
  </si>
  <si>
    <t>Actual resources at 31 March for the authority together with the estimate for 2011/12 :</t>
  </si>
  <si>
    <t>The actual ratio of financing costs to net revenue stream for 2010/11 and 2011/12 with the estimate for 2011/12 :</t>
  </si>
  <si>
    <t>The actual treasury portfolio position at 31 March for both 2010/11 and 2011/12 together with the estimate for 2011/12 :</t>
  </si>
  <si>
    <t>Estimate</t>
  </si>
  <si>
    <t>The Council'sTreasury Indicators are detailed below:</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</si>
</sst>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0;[Red]\(#,##0\);_(* &quot;-&quot;??_);_(@_)"/>
    <numFmt numFmtId="167" formatCode="0.0%"/>
    <numFmt numFmtId="168" formatCode="0.000000"/>
    <numFmt numFmtId="169" formatCode="0.00000"/>
    <numFmt numFmtId="170" formatCode="0.0000"/>
    <numFmt numFmtId="171" formatCode="0.000"/>
    <numFmt numFmtId="172" formatCode="#,##0.0;[Red]\-#,##0.0"/>
    <numFmt numFmtId="173" formatCode="#,##0_ ;\-#,##0\ "/>
    <numFmt numFmtId="174" formatCode="0.0"/>
    <numFmt numFmtId="175" formatCode="_-&quot;£&quot;* #,##0.00_-;\(&quot;£&quot;* #,##0.00_-;_-&quot;£&quot;* &quot;-&quot;??_-;_-@_-\)"/>
    <numFmt numFmtId="176" formatCode="_-&quot;£&quot;* #,##0.00_-;\(&quot;£&quot;* #,##0.00\)_-;_-&quot;£&quot;* &quot;-&quot;??_-;_-@_-\)"/>
    <numFmt numFmtId="177" formatCode="_-&quot;£&quot;* #,##0.00_-;\(&quot;£&quot;* #,##0.00\)_-;_-&quot;£&quot;* &quot;-&quot;??_-;_-@_-"/>
    <numFmt numFmtId="178" formatCode="_-&quot;£&quot;* #,##0.00_-;\(&quot;£&quot;* #,##0.00_-\);_-&quot;£&quot;* &quot;-&quot;??_-;_-@_-"/>
    <numFmt numFmtId="179" formatCode="_-* #,##0_-;\-* #,##0_-;_-* &quot;-&quot;??_-;_-@_-"/>
    <numFmt numFmtId="180" formatCode="#,##0;\(#,##0\)"/>
    <numFmt numFmtId="181" formatCode="#,##0_ ;\(#,##0\)"/>
    <numFmt numFmtId="182" formatCode="&quot;£&quot;#,##0.00"/>
    <numFmt numFmtId="183" formatCode="\ \ General"/>
    <numFmt numFmtId="184" formatCode="\ \ @"/>
    <numFmt numFmtId="185" formatCode="_-&quot;£&quot;* #,##0.0_-;\-&quot;£&quot;* #,##0.0_-;_-&quot;£&quot;* &quot;-&quot;??_-;_-@_-"/>
    <numFmt numFmtId="186" formatCode="_-&quot;£&quot;* #,##0_-;\-&quot;£&quot;* #,##0_-;_-&quot;£&quot;* &quot;-&quot;??_-;_-@_-"/>
    <numFmt numFmtId="187" formatCode="_-* #,##0.0_-;\-* #,##0.0_-;_-* &quot;-&quot;??_-;_-@_-"/>
    <numFmt numFmtId="188" formatCode="#."/>
    <numFmt numFmtId="189" formatCode="&quot;£&quot;#,##0"/>
    <numFmt numFmtId="190" formatCode="#,##0_ ;[Red]\(#,##0\)\ "/>
    <numFmt numFmtId="191" formatCode="0000"/>
    <numFmt numFmtId="192" formatCode="&quot;Yes&quot;;&quot;Yes&quot;;&quot;No&quot;"/>
    <numFmt numFmtId="193" formatCode="&quot;True&quot;;&quot;True&quot;;&quot;False&quot;"/>
    <numFmt numFmtId="194" formatCode="&quot;On&quot;;&quot;On&quot;;&quot;Off&quot;"/>
    <numFmt numFmtId="195" formatCode="&quot;$&quot;#,##0_);\(&quot;$&quot;#,##0\)"/>
    <numFmt numFmtId="196" formatCode="&quot;$&quot;#,##0_);[Red]\(&quot;$&quot;#,##0\)"/>
    <numFmt numFmtId="197" formatCode="&quot;$&quot;#,##0.00_);\(&quot;$&quot;#,##0.00\)"/>
    <numFmt numFmtId="198" formatCode="&quot;$&quot;#,##0.00_);[Red]\(&quot;$&quot;#,##0.00\)"/>
    <numFmt numFmtId="199" formatCode="_(&quot;$&quot;* #,##0_);_(&quot;$&quot;* \(#,##0\);_(&quot;$&quot;* &quot;-&quot;_);_(@_)"/>
    <numFmt numFmtId="200" formatCode="_(* #,##0_);_(* \(#,##0\);_(* &quot;-&quot;_);_(@_)"/>
    <numFmt numFmtId="201" formatCode="_(&quot;$&quot;* #,##0.00_);_(&quot;$&quot;* \(#,##0.00\);_(&quot;$&quot;* &quot;-&quot;??_);_(@_)"/>
    <numFmt numFmtId="202" formatCode="_(* #,##0.00_);_(* \(#,##0.00\);_(* &quot;-&quot;??_);_(@_)"/>
    <numFmt numFmtId="203" formatCode="m/d"/>
    <numFmt numFmtId="204" formatCode="[$€-2]\ #,##0.00_);[Red]\([$€-2]\ #,##0.00\)"/>
    <numFmt numFmtId="205" formatCode="yyyy/yy"/>
    <numFmt numFmtId="206" formatCode="#,##0.0_ ;\-#,##0.0\ "/>
    <numFmt numFmtId="207" formatCode="0.000%"/>
    <numFmt numFmtId="208" formatCode="#,##0.00_ ;\-#,##0.00\ "/>
    <numFmt numFmtId="209" formatCode="#\ ?/8"/>
    <numFmt numFmtId="210" formatCode="0_ ;\-0\ "/>
    <numFmt numFmtId="211" formatCode="#,##0.000_ ;\-#,##0.000\ "/>
    <numFmt numFmtId="212" formatCode="0.0000000"/>
    <numFmt numFmtId="213" formatCode="0.00000000"/>
    <numFmt numFmtId="214" formatCode="#,##0.0000_ ;\-#,##0.0000\ "/>
    <numFmt numFmtId="215" formatCode="#,##0\ ;\-#,##0"/>
    <numFmt numFmtId="216" formatCode="#,##0\ ;\(#,##0\)"/>
    <numFmt numFmtId="217" formatCode="#,##0;[Red]\(#,##0\)"/>
    <numFmt numFmtId="218" formatCode="&quot;£&quot;000"/>
    <numFmt numFmtId="219" formatCode="mmm\-yyyy"/>
    <numFmt numFmtId="220" formatCode="000"/>
    <numFmt numFmtId="221" formatCode="#,##0_ ;\(#,##0\)\ "/>
    <numFmt numFmtId="222" formatCode="_-* #,##0.000_-;\-* #,##0.000_-;_-* &quot;-&quot;??_-;_-@_-"/>
  </numFmts>
  <fonts count="25">
    <font>
      <sz val="12"/>
      <name val="Arial"/>
      <family val="0"/>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0"/>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b/>
      <u val="single"/>
      <sz val="14"/>
      <name val="Arial"/>
      <family val="2"/>
    </font>
    <font>
      <b/>
      <vertAlign val="superscript"/>
      <sz val="12"/>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style="thin"/>
      <bottom style="thin"/>
    </border>
    <border>
      <left style="medium"/>
      <right>
        <color indexed="63"/>
      </right>
      <top style="thin"/>
      <bottom style="thin"/>
    </border>
    <border>
      <left style="thin"/>
      <right style="medium"/>
      <top style="thin"/>
      <bottom style="thin"/>
    </border>
    <border>
      <left style="medium"/>
      <right style="thin"/>
      <top style="thin"/>
      <bottom style="thin"/>
    </border>
    <border>
      <left style="thin"/>
      <right style="medium"/>
      <top style="thin"/>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medium"/>
      <right>
        <color indexed="63"/>
      </right>
      <top style="thin"/>
      <bottom style="medium"/>
    </border>
    <border>
      <left style="thin"/>
      <right style="medium"/>
      <top style="thin"/>
      <bottom style="medium"/>
    </border>
    <border>
      <left style="medium"/>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7"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153">
    <xf numFmtId="0" fontId="0" fillId="0" borderId="0" xfId="0" applyAlignment="1">
      <alignment/>
    </xf>
    <xf numFmtId="179" fontId="0" fillId="0" borderId="10" xfId="42" applyNumberFormat="1" applyFont="1" applyFill="1" applyBorder="1" applyAlignment="1">
      <alignment/>
    </xf>
    <xf numFmtId="179" fontId="0" fillId="0" borderId="0" xfId="42" applyNumberFormat="1" applyFont="1" applyFill="1" applyBorder="1" applyAlignment="1">
      <alignment/>
    </xf>
    <xf numFmtId="179" fontId="0" fillId="0" borderId="11" xfId="42" applyNumberFormat="1" applyFont="1" applyFill="1" applyBorder="1" applyAlignment="1">
      <alignment/>
    </xf>
    <xf numFmtId="179" fontId="0" fillId="0" borderId="12" xfId="42" applyNumberFormat="1" applyFont="1" applyFill="1" applyBorder="1" applyAlignment="1">
      <alignment/>
    </xf>
    <xf numFmtId="179" fontId="0" fillId="0" borderId="13" xfId="42" applyNumberFormat="1" applyFont="1" applyFill="1" applyBorder="1" applyAlignment="1">
      <alignment/>
    </xf>
    <xf numFmtId="179" fontId="0" fillId="0" borderId="14" xfId="42" applyNumberFormat="1" applyFont="1" applyFill="1" applyBorder="1" applyAlignment="1">
      <alignment/>
    </xf>
    <xf numFmtId="179" fontId="0" fillId="0" borderId="15" xfId="42" applyNumberFormat="1" applyFont="1" applyFill="1" applyBorder="1" applyAlignment="1">
      <alignment/>
    </xf>
    <xf numFmtId="0" fontId="22" fillId="0" borderId="0" xfId="0" applyFont="1" applyFill="1" applyBorder="1" applyAlignment="1">
      <alignment/>
    </xf>
    <xf numFmtId="0" fontId="23" fillId="0" borderId="0" xfId="0" applyFont="1" applyFill="1" applyBorder="1" applyAlignment="1">
      <alignment/>
    </xf>
    <xf numFmtId="0" fontId="0" fillId="0" borderId="0" xfId="0" applyFill="1" applyBorder="1" applyAlignment="1">
      <alignment/>
    </xf>
    <xf numFmtId="0" fontId="0" fillId="0" borderId="0" xfId="0" applyBorder="1" applyAlignment="1">
      <alignment/>
    </xf>
    <xf numFmtId="0" fontId="1" fillId="0" borderId="0" xfId="0" applyFont="1" applyFill="1" applyBorder="1" applyAlignment="1">
      <alignment vertical="center"/>
    </xf>
    <xf numFmtId="0" fontId="1" fillId="0" borderId="0" xfId="0" applyFont="1" applyFill="1" applyAlignment="1">
      <alignment vertical="top"/>
    </xf>
    <xf numFmtId="0" fontId="0" fillId="0" borderId="0" xfId="0" applyFont="1" applyAlignment="1">
      <alignment/>
    </xf>
    <xf numFmtId="0" fontId="1" fillId="0" borderId="0" xfId="0" applyFont="1" applyFill="1" applyBorder="1" applyAlignment="1">
      <alignment/>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0" fillId="0" borderId="0" xfId="0" applyFont="1" applyFill="1" applyBorder="1" applyAlignment="1">
      <alignment/>
    </xf>
    <xf numFmtId="0" fontId="0" fillId="0" borderId="0" xfId="0" applyFont="1" applyBorder="1" applyAlignment="1">
      <alignment/>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0" fillId="0" borderId="16" xfId="0" applyFont="1" applyFill="1" applyBorder="1" applyAlignment="1">
      <alignment/>
    </xf>
    <xf numFmtId="0" fontId="1" fillId="0" borderId="12" xfId="0" applyFont="1" applyFill="1" applyBorder="1" applyAlignment="1">
      <alignment horizontal="center"/>
    </xf>
    <xf numFmtId="0" fontId="1" fillId="0" borderId="13" xfId="0" applyFont="1" applyFill="1" applyBorder="1" applyAlignment="1">
      <alignment horizontal="center"/>
    </xf>
    <xf numFmtId="0" fontId="1" fillId="0" borderId="14" xfId="0" applyFont="1" applyFill="1" applyBorder="1" applyAlignment="1">
      <alignment horizontal="center"/>
    </xf>
    <xf numFmtId="184" fontId="0" fillId="0" borderId="16" xfId="0" applyNumberFormat="1" applyFont="1" applyFill="1" applyBorder="1" applyAlignment="1">
      <alignment/>
    </xf>
    <xf numFmtId="184" fontId="0" fillId="0" borderId="17" xfId="0" applyNumberFormat="1" applyFont="1" applyFill="1" applyBorder="1" applyAlignment="1">
      <alignment/>
    </xf>
    <xf numFmtId="0" fontId="1" fillId="0" borderId="16" xfId="0" applyFont="1" applyFill="1" applyBorder="1" applyAlignment="1">
      <alignment wrapText="1"/>
    </xf>
    <xf numFmtId="10" fontId="0" fillId="0" borderId="18" xfId="0" applyNumberFormat="1" applyFont="1" applyFill="1" applyBorder="1" applyAlignment="1">
      <alignment/>
    </xf>
    <xf numFmtId="10" fontId="0" fillId="0" borderId="19" xfId="0" applyNumberFormat="1" applyFont="1" applyFill="1" applyBorder="1" applyAlignment="1">
      <alignment/>
    </xf>
    <xf numFmtId="10" fontId="0" fillId="0" borderId="20" xfId="0" applyNumberFormat="1" applyFont="1" applyFill="1" applyBorder="1" applyAlignment="1">
      <alignment/>
    </xf>
    <xf numFmtId="0" fontId="1" fillId="0" borderId="0" xfId="0" applyFont="1" applyFill="1" applyBorder="1" applyAlignment="1">
      <alignment vertical="top"/>
    </xf>
    <xf numFmtId="0" fontId="0" fillId="0" borderId="21" xfId="0" applyFont="1" applyFill="1" applyBorder="1" applyAlignment="1">
      <alignment/>
    </xf>
    <xf numFmtId="0" fontId="0" fillId="0" borderId="22" xfId="0" applyFont="1" applyFill="1" applyBorder="1" applyAlignment="1">
      <alignment/>
    </xf>
    <xf numFmtId="0" fontId="0" fillId="0" borderId="15" xfId="0" applyFont="1" applyFill="1" applyBorder="1" applyAlignment="1">
      <alignment/>
    </xf>
    <xf numFmtId="0" fontId="0" fillId="0" borderId="10" xfId="0" applyFont="1" applyFill="1" applyBorder="1" applyAlignment="1">
      <alignment/>
    </xf>
    <xf numFmtId="0" fontId="0" fillId="0" borderId="11" xfId="0" applyFont="1" applyFill="1" applyBorder="1" applyAlignment="1">
      <alignment/>
    </xf>
    <xf numFmtId="0" fontId="0" fillId="0" borderId="0" xfId="0" applyFont="1" applyFill="1" applyAlignment="1">
      <alignment/>
    </xf>
    <xf numFmtId="0" fontId="1" fillId="0" borderId="0" xfId="0" applyFont="1" applyFill="1" applyAlignment="1">
      <alignment/>
    </xf>
    <xf numFmtId="9" fontId="0" fillId="0" borderId="10" xfId="0" applyNumberFormat="1" applyFont="1" applyFill="1" applyBorder="1" applyAlignment="1">
      <alignment horizontal="center"/>
    </xf>
    <xf numFmtId="9" fontId="0" fillId="0" borderId="0" xfId="0" applyNumberFormat="1" applyFont="1" applyFill="1" applyBorder="1" applyAlignment="1">
      <alignment horizontal="center"/>
    </xf>
    <xf numFmtId="9" fontId="0" fillId="0" borderId="11" xfId="0" applyNumberFormat="1" applyFont="1" applyFill="1" applyBorder="1" applyAlignment="1">
      <alignment horizontal="center"/>
    </xf>
    <xf numFmtId="0" fontId="7" fillId="0" borderId="18" xfId="0" applyFont="1" applyFill="1" applyBorder="1" applyAlignment="1">
      <alignment/>
    </xf>
    <xf numFmtId="0" fontId="0" fillId="0" borderId="18" xfId="0" applyFill="1" applyBorder="1" applyAlignment="1">
      <alignment/>
    </xf>
    <xf numFmtId="0" fontId="1" fillId="0" borderId="23" xfId="0" applyFont="1" applyFill="1" applyBorder="1" applyAlignment="1">
      <alignment vertical="center" wrapText="1"/>
    </xf>
    <xf numFmtId="184" fontId="0" fillId="0" borderId="0" xfId="0" applyNumberFormat="1" applyFont="1" applyFill="1" applyBorder="1" applyAlignment="1">
      <alignment/>
    </xf>
    <xf numFmtId="184" fontId="1" fillId="0" borderId="16" xfId="0" applyNumberFormat="1" applyFont="1" applyFill="1" applyBorder="1" applyAlignment="1">
      <alignment/>
    </xf>
    <xf numFmtId="184" fontId="0" fillId="0" borderId="24" xfId="0" applyNumberFormat="1" applyFont="1" applyFill="1" applyBorder="1" applyAlignment="1">
      <alignment/>
    </xf>
    <xf numFmtId="184" fontId="1" fillId="0" borderId="17" xfId="0" applyNumberFormat="1" applyFont="1" applyFill="1" applyBorder="1" applyAlignment="1">
      <alignment/>
    </xf>
    <xf numFmtId="0" fontId="0" fillId="0" borderId="17" xfId="0" applyFont="1" applyFill="1" applyBorder="1" applyAlignment="1">
      <alignment/>
    </xf>
    <xf numFmtId="0" fontId="1" fillId="0" borderId="12" xfId="0" applyFont="1" applyFill="1" applyBorder="1" applyAlignment="1">
      <alignment vertical="center"/>
    </xf>
    <xf numFmtId="0" fontId="1" fillId="0" borderId="17" xfId="0" applyFont="1" applyFill="1" applyBorder="1" applyAlignment="1">
      <alignment wrapText="1"/>
    </xf>
    <xf numFmtId="9" fontId="0" fillId="0" borderId="18" xfId="0" applyNumberFormat="1" applyFont="1" applyFill="1" applyBorder="1" applyAlignment="1">
      <alignment horizontal="center"/>
    </xf>
    <xf numFmtId="9" fontId="0" fillId="0" borderId="19" xfId="0" applyNumberFormat="1" applyFont="1" applyFill="1" applyBorder="1" applyAlignment="1">
      <alignment horizontal="center"/>
    </xf>
    <xf numFmtId="9" fontId="0" fillId="0" borderId="20" xfId="0" applyNumberFormat="1" applyFont="1" applyFill="1" applyBorder="1" applyAlignment="1">
      <alignment horizontal="center"/>
    </xf>
    <xf numFmtId="0" fontId="0" fillId="0" borderId="19" xfId="0" applyFill="1" applyBorder="1" applyAlignment="1">
      <alignment/>
    </xf>
    <xf numFmtId="0" fontId="1" fillId="0" borderId="21"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0" fillId="0" borderId="24" xfId="0" applyFont="1" applyFill="1" applyBorder="1" applyAlignment="1">
      <alignment vertical="center" wrapText="1"/>
    </xf>
    <xf numFmtId="179" fontId="0" fillId="0" borderId="12" xfId="42" applyNumberFormat="1" applyFont="1" applyFill="1" applyBorder="1" applyAlignment="1">
      <alignment horizontal="center" vertical="center"/>
    </xf>
    <xf numFmtId="179" fontId="0" fillId="0" borderId="13" xfId="42" applyNumberFormat="1" applyFont="1" applyFill="1" applyBorder="1" applyAlignment="1">
      <alignment horizontal="center" vertical="center"/>
    </xf>
    <xf numFmtId="179" fontId="0" fillId="0" borderId="14" xfId="42" applyNumberFormat="1" applyFont="1" applyFill="1" applyBorder="1" applyAlignment="1">
      <alignment horizontal="center" vertical="center"/>
    </xf>
    <xf numFmtId="216" fontId="0" fillId="0" borderId="10" xfId="42" applyNumberFormat="1" applyFont="1" applyFill="1" applyBorder="1" applyAlignment="1">
      <alignment/>
    </xf>
    <xf numFmtId="216" fontId="0" fillId="0" borderId="0" xfId="42" applyNumberFormat="1" applyFont="1" applyFill="1" applyBorder="1" applyAlignment="1">
      <alignment/>
    </xf>
    <xf numFmtId="216" fontId="0" fillId="0" borderId="11" xfId="42" applyNumberFormat="1" applyFont="1" applyFill="1" applyBorder="1" applyAlignment="1">
      <alignment/>
    </xf>
    <xf numFmtId="216" fontId="0" fillId="0" borderId="12" xfId="42" applyNumberFormat="1" applyFont="1" applyFill="1" applyBorder="1" applyAlignment="1">
      <alignment/>
    </xf>
    <xf numFmtId="216" fontId="0" fillId="0" borderId="13" xfId="42" applyNumberFormat="1" applyFont="1" applyFill="1" applyBorder="1" applyAlignment="1">
      <alignment/>
    </xf>
    <xf numFmtId="216" fontId="0" fillId="0" borderId="14" xfId="42" applyNumberFormat="1" applyFont="1" applyFill="1" applyBorder="1" applyAlignment="1">
      <alignment/>
    </xf>
    <xf numFmtId="216" fontId="0" fillId="0" borderId="15" xfId="0" applyNumberFormat="1" applyFont="1" applyFill="1" applyBorder="1" applyAlignment="1">
      <alignment/>
    </xf>
    <xf numFmtId="216" fontId="0" fillId="0" borderId="18" xfId="42" applyNumberFormat="1" applyFont="1" applyFill="1" applyBorder="1" applyAlignment="1">
      <alignment/>
    </xf>
    <xf numFmtId="216" fontId="0" fillId="0" borderId="19" xfId="42" applyNumberFormat="1" applyFont="1" applyFill="1" applyBorder="1" applyAlignment="1">
      <alignment/>
    </xf>
    <xf numFmtId="216" fontId="0" fillId="0" borderId="20" xfId="42" applyNumberFormat="1" applyFont="1" applyFill="1" applyBorder="1" applyAlignment="1">
      <alignment/>
    </xf>
    <xf numFmtId="179" fontId="0" fillId="0" borderId="21" xfId="42" applyNumberFormat="1" applyFont="1" applyFill="1" applyBorder="1" applyAlignment="1">
      <alignment/>
    </xf>
    <xf numFmtId="179" fontId="0" fillId="0" borderId="22" xfId="42" applyNumberFormat="1" applyFont="1" applyFill="1" applyBorder="1" applyAlignment="1">
      <alignment/>
    </xf>
    <xf numFmtId="180" fontId="0" fillId="0" borderId="10" xfId="42" applyNumberFormat="1" applyFont="1" applyFill="1" applyBorder="1" applyAlignment="1">
      <alignment/>
    </xf>
    <xf numFmtId="180" fontId="0" fillId="0" borderId="0" xfId="42" applyNumberFormat="1" applyFont="1" applyFill="1" applyBorder="1" applyAlignment="1">
      <alignment/>
    </xf>
    <xf numFmtId="180" fontId="0" fillId="0" borderId="11" xfId="42" applyNumberFormat="1" applyFont="1" applyFill="1" applyBorder="1" applyAlignment="1">
      <alignment/>
    </xf>
    <xf numFmtId="180" fontId="0" fillId="0" borderId="18" xfId="42" applyNumberFormat="1" applyFont="1" applyFill="1" applyBorder="1" applyAlignment="1">
      <alignment/>
    </xf>
    <xf numFmtId="180" fontId="0" fillId="0" borderId="19" xfId="42" applyNumberFormat="1" applyFont="1" applyFill="1" applyBorder="1" applyAlignment="1">
      <alignment/>
    </xf>
    <xf numFmtId="180" fontId="0" fillId="0" borderId="20" xfId="42" applyNumberFormat="1" applyFont="1" applyFill="1" applyBorder="1" applyAlignment="1">
      <alignment/>
    </xf>
    <xf numFmtId="180" fontId="1" fillId="0" borderId="10" xfId="42" applyNumberFormat="1" applyFont="1" applyFill="1" applyBorder="1" applyAlignment="1">
      <alignment/>
    </xf>
    <xf numFmtId="180" fontId="1" fillId="0" borderId="0" xfId="42" applyNumberFormat="1" applyFont="1" applyFill="1" applyBorder="1" applyAlignment="1">
      <alignment/>
    </xf>
    <xf numFmtId="180" fontId="1" fillId="0" borderId="11" xfId="42" applyNumberFormat="1" applyFont="1" applyFill="1" applyBorder="1" applyAlignment="1">
      <alignment/>
    </xf>
    <xf numFmtId="180" fontId="0" fillId="0" borderId="12" xfId="42" applyNumberFormat="1" applyFont="1" applyFill="1" applyBorder="1" applyAlignment="1">
      <alignment/>
    </xf>
    <xf numFmtId="180" fontId="0" fillId="0" borderId="13" xfId="42" applyNumberFormat="1" applyFont="1" applyFill="1" applyBorder="1" applyAlignment="1">
      <alignment/>
    </xf>
    <xf numFmtId="180" fontId="0" fillId="0" borderId="14" xfId="42" applyNumberFormat="1" applyFont="1" applyFill="1" applyBorder="1" applyAlignment="1">
      <alignment/>
    </xf>
    <xf numFmtId="222" fontId="0" fillId="0" borderId="13" xfId="42" applyNumberFormat="1" applyFont="1" applyFill="1" applyBorder="1" applyAlignment="1">
      <alignment/>
    </xf>
    <xf numFmtId="222" fontId="0" fillId="0" borderId="14" xfId="42" applyNumberFormat="1" applyFont="1" applyFill="1" applyBorder="1" applyAlignment="1">
      <alignment/>
    </xf>
    <xf numFmtId="222" fontId="0" fillId="0" borderId="12" xfId="42" applyNumberFormat="1" applyFont="1" applyFill="1" applyBorder="1" applyAlignment="1">
      <alignment/>
    </xf>
    <xf numFmtId="180" fontId="1" fillId="0" borderId="0" xfId="0" applyNumberFormat="1" applyFont="1" applyFill="1" applyBorder="1" applyAlignment="1">
      <alignment/>
    </xf>
    <xf numFmtId="180" fontId="0" fillId="0" borderId="0" xfId="0" applyNumberFormat="1" applyFont="1" applyBorder="1" applyAlignment="1">
      <alignment/>
    </xf>
    <xf numFmtId="216" fontId="0" fillId="0" borderId="21" xfId="42" applyNumberFormat="1" applyFont="1" applyFill="1" applyBorder="1" applyAlignment="1">
      <alignment/>
    </xf>
    <xf numFmtId="216" fontId="0" fillId="0" borderId="22" xfId="0" applyNumberFormat="1" applyFont="1" applyFill="1" applyBorder="1" applyAlignment="1">
      <alignment/>
    </xf>
    <xf numFmtId="10" fontId="0" fillId="0" borderId="21" xfId="0" applyNumberFormat="1" applyFont="1" applyFill="1" applyBorder="1" applyAlignment="1">
      <alignment/>
    </xf>
    <xf numFmtId="10" fontId="0" fillId="0" borderId="15" xfId="0" applyNumberFormat="1" applyFont="1" applyFill="1" applyBorder="1" applyAlignment="1">
      <alignment/>
    </xf>
    <xf numFmtId="10" fontId="0" fillId="0" borderId="22" xfId="0" applyNumberFormat="1" applyFont="1" applyFill="1" applyBorder="1" applyAlignment="1">
      <alignment/>
    </xf>
    <xf numFmtId="0" fontId="1" fillId="0" borderId="21" xfId="0" applyFont="1" applyFill="1" applyBorder="1" applyAlignment="1">
      <alignment horizontal="center"/>
    </xf>
    <xf numFmtId="0" fontId="1" fillId="0" borderId="15" xfId="0" applyFont="1" applyFill="1" applyBorder="1" applyAlignment="1">
      <alignment horizontal="center"/>
    </xf>
    <xf numFmtId="0" fontId="1" fillId="0" borderId="22" xfId="0" applyFont="1" applyFill="1" applyBorder="1" applyAlignment="1">
      <alignment horizontal="center"/>
    </xf>
    <xf numFmtId="184" fontId="0" fillId="0" borderId="10" xfId="0" applyNumberFormat="1" applyFont="1" applyFill="1" applyBorder="1" applyAlignment="1">
      <alignment/>
    </xf>
    <xf numFmtId="184" fontId="0" fillId="0" borderId="18" xfId="0" applyNumberFormat="1" applyFont="1" applyFill="1" applyBorder="1" applyAlignment="1">
      <alignment/>
    </xf>
    <xf numFmtId="179" fontId="0" fillId="0" borderId="18" xfId="42" applyNumberFormat="1" applyFont="1" applyFill="1" applyBorder="1" applyAlignment="1">
      <alignment/>
    </xf>
    <xf numFmtId="179" fontId="0" fillId="0" borderId="19" xfId="42" applyNumberFormat="1" applyFont="1" applyFill="1" applyBorder="1" applyAlignment="1">
      <alignment/>
    </xf>
    <xf numFmtId="179" fontId="0" fillId="0" borderId="20" xfId="42" applyNumberFormat="1" applyFont="1" applyFill="1" applyBorder="1" applyAlignment="1">
      <alignment/>
    </xf>
    <xf numFmtId="184" fontId="1" fillId="0" borderId="10" xfId="0" applyNumberFormat="1" applyFont="1" applyFill="1" applyBorder="1" applyAlignment="1">
      <alignment/>
    </xf>
    <xf numFmtId="180" fontId="0" fillId="0" borderId="17" xfId="0" applyNumberFormat="1" applyFont="1" applyFill="1" applyBorder="1" applyAlignment="1">
      <alignment/>
    </xf>
    <xf numFmtId="37" fontId="0" fillId="0" borderId="21" xfId="0" applyNumberFormat="1" applyFont="1" applyFill="1" applyBorder="1" applyAlignment="1">
      <alignment/>
    </xf>
    <xf numFmtId="37" fontId="0" fillId="0" borderId="15" xfId="0" applyNumberFormat="1" applyFont="1" applyFill="1" applyBorder="1" applyAlignment="1">
      <alignment/>
    </xf>
    <xf numFmtId="37" fontId="0" fillId="0" borderId="22" xfId="0" applyNumberFormat="1" applyFont="1" applyFill="1" applyBorder="1" applyAlignment="1">
      <alignment/>
    </xf>
    <xf numFmtId="37" fontId="0" fillId="0" borderId="10" xfId="0" applyNumberFormat="1" applyFont="1" applyFill="1" applyBorder="1" applyAlignment="1">
      <alignment/>
    </xf>
    <xf numFmtId="37" fontId="0" fillId="0" borderId="0" xfId="0" applyNumberFormat="1" applyFont="1" applyFill="1" applyBorder="1" applyAlignment="1">
      <alignment/>
    </xf>
    <xf numFmtId="37" fontId="0" fillId="0" borderId="11" xfId="0" applyNumberFormat="1" applyFont="1" applyFill="1" applyBorder="1" applyAlignment="1">
      <alignment/>
    </xf>
    <xf numFmtId="37" fontId="0" fillId="0" borderId="18" xfId="0" applyNumberFormat="1" applyFont="1" applyFill="1" applyBorder="1" applyAlignment="1">
      <alignment/>
    </xf>
    <xf numFmtId="37" fontId="0" fillId="0" borderId="19" xfId="0" applyNumberFormat="1" applyFont="1" applyFill="1" applyBorder="1" applyAlignment="1">
      <alignment/>
    </xf>
    <xf numFmtId="37" fontId="0" fillId="0" borderId="20" xfId="0" applyNumberFormat="1" applyFont="1" applyFill="1" applyBorder="1" applyAlignment="1">
      <alignment/>
    </xf>
    <xf numFmtId="180" fontId="0" fillId="0" borderId="18" xfId="42" applyNumberFormat="1" applyFont="1" applyFill="1" applyBorder="1" applyAlignment="1">
      <alignment/>
    </xf>
    <xf numFmtId="37" fontId="0" fillId="0" borderId="19" xfId="42" applyNumberFormat="1" applyFont="1" applyFill="1" applyBorder="1" applyAlignment="1">
      <alignment/>
    </xf>
    <xf numFmtId="37" fontId="0" fillId="0" borderId="20" xfId="42" applyNumberFormat="1" applyFont="1" applyFill="1" applyBorder="1" applyAlignment="1">
      <alignment/>
    </xf>
    <xf numFmtId="0" fontId="0" fillId="0" borderId="20" xfId="0" applyFill="1" applyBorder="1" applyAlignment="1">
      <alignment/>
    </xf>
    <xf numFmtId="0" fontId="0" fillId="0" borderId="0" xfId="0" applyFont="1" applyBorder="1" applyAlignment="1">
      <alignment horizontal="justify"/>
    </xf>
    <xf numFmtId="0" fontId="0" fillId="0" borderId="21" xfId="0" applyFont="1" applyBorder="1" applyAlignment="1">
      <alignment horizontal="left" vertical="top" wrapText="1" indent="3"/>
    </xf>
    <xf numFmtId="0" fontId="0" fillId="0" borderId="18" xfId="0" applyFont="1" applyFill="1" applyBorder="1" applyAlignment="1">
      <alignment/>
    </xf>
    <xf numFmtId="0" fontId="1" fillId="0" borderId="23" xfId="0" applyFont="1" applyBorder="1" applyAlignment="1">
      <alignment horizontal="center" vertical="top" wrapText="1"/>
    </xf>
    <xf numFmtId="10" fontId="0" fillId="0" borderId="17" xfId="0" applyNumberFormat="1" applyFont="1" applyFill="1" applyBorder="1" applyAlignment="1">
      <alignment horizontal="center" wrapText="1"/>
    </xf>
    <xf numFmtId="0" fontId="0" fillId="0" borderId="12" xfId="0" applyFont="1" applyBorder="1" applyAlignment="1">
      <alignment vertical="top" wrapText="1"/>
    </xf>
    <xf numFmtId="10" fontId="0" fillId="0" borderId="24" xfId="0" applyNumberFormat="1" applyFont="1" applyBorder="1" applyAlignment="1">
      <alignment horizontal="center" wrapText="1"/>
    </xf>
    <xf numFmtId="0" fontId="1" fillId="24" borderId="25" xfId="0" applyFont="1" applyFill="1" applyBorder="1" applyAlignment="1">
      <alignment horizontal="center" vertical="top" wrapText="1"/>
    </xf>
    <xf numFmtId="0" fontId="1" fillId="24" borderId="26" xfId="0" applyFont="1" applyFill="1" applyBorder="1" applyAlignment="1">
      <alignment horizontal="center" vertical="top" wrapText="1"/>
    </xf>
    <xf numFmtId="0" fontId="0" fillId="0" borderId="25" xfId="0" applyFont="1" applyBorder="1" applyAlignment="1">
      <alignment horizontal="center"/>
    </xf>
    <xf numFmtId="0" fontId="0" fillId="0" borderId="26" xfId="0" applyFont="1" applyBorder="1" applyAlignment="1">
      <alignment horizontal="center"/>
    </xf>
    <xf numFmtId="0" fontId="1" fillId="24" borderId="27" xfId="0" applyFont="1" applyFill="1" applyBorder="1" applyAlignment="1">
      <alignment horizontal="center" vertical="top" wrapText="1"/>
    </xf>
    <xf numFmtId="0" fontId="1" fillId="24" borderId="28" xfId="0" applyFont="1" applyFill="1" applyBorder="1" applyAlignment="1">
      <alignment horizontal="center" vertical="top" wrapText="1"/>
    </xf>
    <xf numFmtId="0" fontId="0" fillId="0" borderId="29" xfId="0" applyFont="1" applyBorder="1" applyAlignment="1">
      <alignment/>
    </xf>
    <xf numFmtId="0" fontId="0" fillId="24" borderId="30" xfId="0" applyFont="1" applyFill="1" applyBorder="1" applyAlignment="1">
      <alignment horizontal="center" vertical="top" wrapText="1"/>
    </xf>
    <xf numFmtId="0" fontId="0" fillId="0" borderId="31" xfId="0" applyFont="1" applyBorder="1" applyAlignment="1">
      <alignment/>
    </xf>
    <xf numFmtId="10" fontId="0" fillId="0" borderId="26" xfId="0" applyNumberFormat="1" applyFont="1" applyBorder="1" applyAlignment="1">
      <alignment horizontal="center"/>
    </xf>
    <xf numFmtId="0" fontId="0" fillId="0" borderId="32" xfId="0" applyFont="1" applyBorder="1" applyAlignment="1">
      <alignment/>
    </xf>
    <xf numFmtId="0" fontId="0" fillId="0" borderId="33" xfId="0" applyFont="1" applyBorder="1" applyAlignment="1">
      <alignment horizontal="center"/>
    </xf>
    <xf numFmtId="10" fontId="0" fillId="0" borderId="34" xfId="0" applyNumberFormat="1" applyFont="1" applyBorder="1" applyAlignment="1">
      <alignment horizontal="center"/>
    </xf>
    <xf numFmtId="0" fontId="1" fillId="0" borderId="21" xfId="0" applyFont="1" applyFill="1" applyBorder="1" applyAlignment="1">
      <alignment wrapText="1"/>
    </xf>
    <xf numFmtId="0" fontId="0" fillId="0" borderId="0" xfId="0" applyFont="1" applyFill="1" applyAlignment="1">
      <alignment vertical="top" wrapText="1"/>
    </xf>
    <xf numFmtId="0" fontId="1" fillId="0" borderId="10" xfId="0" applyFont="1" applyFill="1" applyBorder="1" applyAlignment="1">
      <alignment wrapText="1"/>
    </xf>
    <xf numFmtId="0" fontId="0" fillId="0" borderId="0" xfId="0" applyFont="1" applyFill="1" applyAlignment="1">
      <alignment horizontal="left" vertical="top" wrapText="1"/>
    </xf>
    <xf numFmtId="9" fontId="0" fillId="0" borderId="10" xfId="0" applyNumberFormat="1" applyFont="1" applyFill="1" applyBorder="1" applyAlignment="1">
      <alignment horizontal="center"/>
    </xf>
    <xf numFmtId="0" fontId="0" fillId="0" borderId="11" xfId="0" applyBorder="1" applyAlignment="1">
      <alignment/>
    </xf>
    <xf numFmtId="9" fontId="0" fillId="0" borderId="11" xfId="0" applyNumberFormat="1" applyFont="1" applyFill="1" applyBorder="1" applyAlignment="1">
      <alignment horizontal="center"/>
    </xf>
    <xf numFmtId="0" fontId="1" fillId="24" borderId="35" xfId="0" applyFont="1" applyFill="1" applyBorder="1" applyAlignment="1">
      <alignment horizontal="center" wrapText="1"/>
    </xf>
    <xf numFmtId="0" fontId="1" fillId="24" borderId="36" xfId="0" applyFont="1" applyFill="1" applyBorder="1" applyAlignment="1">
      <alignment horizontal="center" wrapText="1"/>
    </xf>
    <xf numFmtId="0" fontId="1" fillId="0" borderId="12" xfId="0" applyFont="1" applyFill="1" applyBorder="1" applyAlignment="1">
      <alignment horizontal="center"/>
    </xf>
    <xf numFmtId="0" fontId="0" fillId="0" borderId="14" xfId="0" applyBorder="1" applyAlignment="1">
      <alignment/>
    </xf>
    <xf numFmtId="0" fontId="1" fillId="0" borderId="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Budget%202005-06\Grant%20Settlement\Provisional%20Settlemen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Headlines"/>
      <sheetName val="Northants"/>
      <sheetName val="Leader &amp; Deputy"/>
      <sheetName val="All Districts"/>
      <sheetName val="All Counties"/>
      <sheetName val="F &amp; C - Districts"/>
      <sheetName val="F &amp; C - Fire"/>
      <sheetName val="F &amp; C - Counties"/>
      <sheetName val="F &amp; C - Polic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3"/>
    <pageSetUpPr fitToPage="1"/>
  </sheetPr>
  <dimension ref="A2:P154"/>
  <sheetViews>
    <sheetView showGridLines="0" tabSelected="1" view="pageBreakPreview" zoomScaleSheetLayoutView="100" workbookViewId="0" topLeftCell="A1">
      <selection activeCell="B118" sqref="B118"/>
    </sheetView>
  </sheetViews>
  <sheetFormatPr defaultColWidth="8.88671875" defaultRowHeight="15"/>
  <cols>
    <col min="1" max="1" width="2.6640625" style="8" bestFit="1" customWidth="1"/>
    <col min="2" max="2" width="38.3359375" style="10" customWidth="1"/>
    <col min="3" max="7" width="9.88671875" style="10" customWidth="1"/>
    <col min="8" max="8" width="9.88671875" style="10" hidden="1" customWidth="1"/>
    <col min="9" max="10" width="0" style="11" hidden="1" customWidth="1"/>
    <col min="11" max="16384" width="8.88671875" style="11" customWidth="1"/>
  </cols>
  <sheetData>
    <row r="2" ht="18">
      <c r="B2" s="9" t="s">
        <v>89</v>
      </c>
    </row>
    <row r="3" ht="18.75" thickBot="1">
      <c r="B3" s="9"/>
    </row>
    <row r="4" spans="2:6" ht="16.5" customHeight="1">
      <c r="B4" s="134"/>
      <c r="C4" s="148" t="s">
        <v>90</v>
      </c>
      <c r="D4" s="149"/>
      <c r="E4" s="148" t="s">
        <v>80</v>
      </c>
      <c r="F4" s="149"/>
    </row>
    <row r="5" spans="2:6" ht="31.5">
      <c r="B5" s="135"/>
      <c r="C5" s="128" t="s">
        <v>81</v>
      </c>
      <c r="D5" s="129" t="s">
        <v>82</v>
      </c>
      <c r="E5" s="132" t="s">
        <v>81</v>
      </c>
      <c r="F5" s="133" t="s">
        <v>82</v>
      </c>
    </row>
    <row r="6" spans="2:6" ht="15">
      <c r="B6" s="136"/>
      <c r="C6" s="130"/>
      <c r="D6" s="131"/>
      <c r="E6" s="130"/>
      <c r="F6" s="131"/>
    </row>
    <row r="7" spans="2:6" ht="15">
      <c r="B7" s="136" t="s">
        <v>83</v>
      </c>
      <c r="C7" s="130" t="s">
        <v>91</v>
      </c>
      <c r="D7" s="137">
        <v>0.0078</v>
      </c>
      <c r="E7" s="130" t="s">
        <v>84</v>
      </c>
      <c r="F7" s="137">
        <v>0.0077</v>
      </c>
    </row>
    <row r="8" spans="2:6" ht="15">
      <c r="B8" s="136"/>
      <c r="C8" s="130"/>
      <c r="D8" s="131"/>
      <c r="E8" s="130"/>
      <c r="F8" s="131"/>
    </row>
    <row r="9" spans="2:6" ht="15.75" thickBot="1">
      <c r="B9" s="138" t="s">
        <v>85</v>
      </c>
      <c r="C9" s="139" t="s">
        <v>93</v>
      </c>
      <c r="D9" s="140">
        <v>0.0238</v>
      </c>
      <c r="E9" s="139" t="s">
        <v>92</v>
      </c>
      <c r="F9" s="140">
        <v>0.0068</v>
      </c>
    </row>
    <row r="10" spans="2:6" ht="15">
      <c r="B10" s="121"/>
      <c r="C10" s="11"/>
      <c r="D10" s="11"/>
      <c r="E10" s="11"/>
      <c r="F10" s="11"/>
    </row>
    <row r="11" spans="2:6" ht="31.5">
      <c r="B11" s="122"/>
      <c r="C11" s="124" t="s">
        <v>86</v>
      </c>
      <c r="D11" s="11"/>
      <c r="E11" s="11"/>
      <c r="F11" s="11"/>
    </row>
    <row r="12" spans="2:6" ht="15">
      <c r="B12" s="126" t="s">
        <v>87</v>
      </c>
      <c r="C12" s="127">
        <v>0.0078</v>
      </c>
      <c r="D12" s="11"/>
      <c r="E12" s="11"/>
      <c r="F12" s="11"/>
    </row>
    <row r="13" spans="2:6" ht="15">
      <c r="B13" s="123" t="s">
        <v>88</v>
      </c>
      <c r="C13" s="125">
        <v>0.0073</v>
      </c>
      <c r="D13" s="11"/>
      <c r="E13" s="11"/>
      <c r="F13" s="11"/>
    </row>
    <row r="15" spans="2:9" ht="18">
      <c r="B15" s="9" t="s">
        <v>0</v>
      </c>
      <c r="C15" s="9"/>
      <c r="I15" s="10"/>
    </row>
    <row r="16" ht="15">
      <c r="I16" s="10"/>
    </row>
    <row r="17" spans="2:9" ht="15.75">
      <c r="B17" s="12" t="s">
        <v>1</v>
      </c>
      <c r="I17" s="10"/>
    </row>
    <row r="18" spans="9:10" ht="15">
      <c r="I18" s="10"/>
      <c r="J18" s="10"/>
    </row>
    <row r="19" spans="1:10" ht="36.75" customHeight="1">
      <c r="A19" s="13" t="s">
        <v>2</v>
      </c>
      <c r="B19" s="144" t="s">
        <v>94</v>
      </c>
      <c r="C19" s="144"/>
      <c r="D19" s="144"/>
      <c r="E19" s="144"/>
      <c r="F19" s="144"/>
      <c r="G19" s="142"/>
      <c r="H19" s="142"/>
      <c r="I19" s="142"/>
      <c r="J19" s="142"/>
    </row>
    <row r="20" spans="9:10" ht="15">
      <c r="I20" s="10"/>
      <c r="J20" s="10"/>
    </row>
    <row r="21" spans="2:10" ht="15.75">
      <c r="B21" s="52"/>
      <c r="C21" s="16" t="s">
        <v>3</v>
      </c>
      <c r="D21" s="16" t="s">
        <v>4</v>
      </c>
      <c r="E21" s="17" t="s">
        <v>4</v>
      </c>
      <c r="I21" s="10"/>
      <c r="J21" s="10"/>
    </row>
    <row r="22" spans="2:10" ht="15.75">
      <c r="B22" s="46" t="s">
        <v>8</v>
      </c>
      <c r="C22" s="20" t="s">
        <v>5</v>
      </c>
      <c r="D22" s="21" t="s">
        <v>101</v>
      </c>
      <c r="E22" s="22" t="s">
        <v>5</v>
      </c>
      <c r="I22" s="10"/>
      <c r="J22" s="10"/>
    </row>
    <row r="23" spans="2:10" ht="15.75">
      <c r="B23" s="23"/>
      <c r="C23" s="98" t="s">
        <v>7</v>
      </c>
      <c r="D23" s="99" t="s">
        <v>7</v>
      </c>
      <c r="E23" s="100" t="s">
        <v>7</v>
      </c>
      <c r="I23" s="10"/>
      <c r="J23" s="10"/>
    </row>
    <row r="24" spans="2:10" ht="15">
      <c r="B24" s="101" t="s">
        <v>31</v>
      </c>
      <c r="C24" s="74">
        <v>518</v>
      </c>
      <c r="D24" s="7">
        <v>654</v>
      </c>
      <c r="E24" s="75">
        <v>624</v>
      </c>
      <c r="I24" s="10"/>
      <c r="J24" s="10"/>
    </row>
    <row r="25" spans="2:10" ht="15">
      <c r="B25" s="101" t="s">
        <v>33</v>
      </c>
      <c r="C25" s="1">
        <v>205</v>
      </c>
      <c r="D25" s="2">
        <v>1464</v>
      </c>
      <c r="E25" s="3">
        <v>666</v>
      </c>
      <c r="I25" s="10"/>
      <c r="J25" s="10"/>
    </row>
    <row r="26" spans="2:10" ht="15">
      <c r="B26" s="101" t="s">
        <v>34</v>
      </c>
      <c r="C26" s="1">
        <v>4574</v>
      </c>
      <c r="D26" s="2">
        <v>3145</v>
      </c>
      <c r="E26" s="3">
        <v>3127</v>
      </c>
      <c r="I26" s="10"/>
      <c r="J26" s="10"/>
    </row>
    <row r="27" spans="2:10" ht="15">
      <c r="B27" s="101" t="s">
        <v>35</v>
      </c>
      <c r="C27" s="1">
        <v>0</v>
      </c>
      <c r="D27" s="2">
        <v>218</v>
      </c>
      <c r="E27" s="3">
        <v>83</v>
      </c>
      <c r="I27" s="10"/>
      <c r="J27" s="10"/>
    </row>
    <row r="28" spans="2:10" ht="15">
      <c r="B28" s="101" t="s">
        <v>67</v>
      </c>
      <c r="C28" s="1">
        <v>455</v>
      </c>
      <c r="D28" s="2">
        <v>323</v>
      </c>
      <c r="E28" s="3">
        <v>346</v>
      </c>
      <c r="I28" s="10"/>
      <c r="J28" s="10"/>
    </row>
    <row r="29" spans="2:10" ht="15">
      <c r="B29" s="102" t="s">
        <v>10</v>
      </c>
      <c r="C29" s="103">
        <v>2233</v>
      </c>
      <c r="D29" s="104">
        <v>2508</v>
      </c>
      <c r="E29" s="105">
        <v>2486</v>
      </c>
      <c r="I29" s="10"/>
      <c r="J29" s="10"/>
    </row>
    <row r="30" spans="2:10" ht="15">
      <c r="B30" s="28" t="s">
        <v>11</v>
      </c>
      <c r="C30" s="103">
        <f>SUM(C24:C29)</f>
        <v>7985</v>
      </c>
      <c r="D30" s="104">
        <f>SUM(D24:D29)</f>
        <v>8312</v>
      </c>
      <c r="E30" s="105">
        <f>SUM(E24:E29)</f>
        <v>7332</v>
      </c>
      <c r="I30" s="10"/>
      <c r="J30" s="10"/>
    </row>
    <row r="31" spans="1:10" s="19" customFormat="1" ht="15.75">
      <c r="A31" s="15"/>
      <c r="B31" s="18"/>
      <c r="C31" s="18"/>
      <c r="D31" s="18"/>
      <c r="E31" s="18"/>
      <c r="F31" s="10"/>
      <c r="G31" s="10"/>
      <c r="H31" s="10"/>
      <c r="I31" s="10"/>
      <c r="J31" s="10"/>
    </row>
    <row r="32" spans="1:10" s="14" customFormat="1" ht="39.75" customHeight="1">
      <c r="A32" s="13" t="s">
        <v>12</v>
      </c>
      <c r="B32" s="144" t="s">
        <v>95</v>
      </c>
      <c r="C32" s="144"/>
      <c r="D32" s="144"/>
      <c r="E32" s="144"/>
      <c r="F32" s="144"/>
      <c r="G32" s="142"/>
      <c r="H32" s="144"/>
      <c r="I32" s="144"/>
      <c r="J32" s="144"/>
    </row>
    <row r="33" spans="9:10" ht="15">
      <c r="I33" s="10"/>
      <c r="J33" s="10"/>
    </row>
    <row r="34" spans="1:10" s="19" customFormat="1" ht="15.75">
      <c r="A34" s="15"/>
      <c r="B34" s="52"/>
      <c r="C34" s="16" t="s">
        <v>3</v>
      </c>
      <c r="D34" s="16" t="s">
        <v>4</v>
      </c>
      <c r="E34" s="17" t="s">
        <v>4</v>
      </c>
      <c r="F34" s="10"/>
      <c r="G34" s="10"/>
      <c r="H34" s="10"/>
      <c r="I34" s="10"/>
      <c r="J34" s="10"/>
    </row>
    <row r="35" spans="1:10" s="19" customFormat="1" ht="15.75">
      <c r="A35" s="15"/>
      <c r="B35" s="46" t="s">
        <v>8</v>
      </c>
      <c r="C35" s="20" t="s">
        <v>5</v>
      </c>
      <c r="D35" s="21" t="s">
        <v>101</v>
      </c>
      <c r="E35" s="22" t="s">
        <v>5</v>
      </c>
      <c r="F35" s="10"/>
      <c r="G35" s="10"/>
      <c r="H35" s="10"/>
      <c r="I35" s="10"/>
      <c r="J35" s="10"/>
    </row>
    <row r="36" spans="1:10" s="19" customFormat="1" ht="15.75">
      <c r="A36" s="15"/>
      <c r="B36" s="23"/>
      <c r="C36" s="24" t="s">
        <v>7</v>
      </c>
      <c r="D36" s="25" t="s">
        <v>7</v>
      </c>
      <c r="E36" s="26" t="s">
        <v>7</v>
      </c>
      <c r="F36" s="10"/>
      <c r="G36" s="10"/>
      <c r="H36" s="10"/>
      <c r="I36" s="10"/>
      <c r="J36" s="10"/>
    </row>
    <row r="37" spans="1:10" s="19" customFormat="1" ht="15.75">
      <c r="A37" s="15"/>
      <c r="B37" s="101" t="s">
        <v>9</v>
      </c>
      <c r="C37" s="74">
        <v>5752</v>
      </c>
      <c r="D37" s="7">
        <v>5804</v>
      </c>
      <c r="E37" s="75">
        <v>4846</v>
      </c>
      <c r="F37" s="10"/>
      <c r="G37" s="10"/>
      <c r="H37" s="10"/>
      <c r="I37" s="10"/>
      <c r="J37" s="10"/>
    </row>
    <row r="38" spans="1:10" s="19" customFormat="1" ht="15.75">
      <c r="A38" s="15"/>
      <c r="B38" s="101" t="s">
        <v>10</v>
      </c>
      <c r="C38" s="1">
        <v>2233</v>
      </c>
      <c r="D38" s="2">
        <v>2508</v>
      </c>
      <c r="E38" s="3">
        <v>2486</v>
      </c>
      <c r="F38" s="10"/>
      <c r="G38" s="10"/>
      <c r="H38" s="10"/>
      <c r="I38" s="10"/>
      <c r="J38" s="10"/>
    </row>
    <row r="39" spans="1:10" s="19" customFormat="1" ht="15.75">
      <c r="A39" s="15"/>
      <c r="B39" s="106" t="s">
        <v>36</v>
      </c>
      <c r="C39" s="37"/>
      <c r="D39" s="18"/>
      <c r="E39" s="38"/>
      <c r="F39" s="10"/>
      <c r="G39" s="10"/>
      <c r="H39" s="10"/>
      <c r="I39" s="10"/>
      <c r="J39" s="10"/>
    </row>
    <row r="40" spans="1:10" s="19" customFormat="1" ht="15.75">
      <c r="A40" s="15"/>
      <c r="B40" s="101" t="s">
        <v>37</v>
      </c>
      <c r="C40" s="1">
        <v>7388</v>
      </c>
      <c r="D40" s="2">
        <v>3713</v>
      </c>
      <c r="E40" s="3">
        <v>3139</v>
      </c>
      <c r="F40" s="10"/>
      <c r="G40" s="10"/>
      <c r="H40" s="10"/>
      <c r="I40" s="10"/>
      <c r="J40" s="10"/>
    </row>
    <row r="41" spans="1:10" s="19" customFormat="1" ht="15.75">
      <c r="A41" s="15"/>
      <c r="B41" s="101" t="s">
        <v>32</v>
      </c>
      <c r="C41" s="1">
        <v>527</v>
      </c>
      <c r="D41" s="2">
        <v>200</v>
      </c>
      <c r="E41" s="3">
        <v>39</v>
      </c>
      <c r="F41" s="10"/>
      <c r="G41" s="10"/>
      <c r="H41" s="10"/>
      <c r="I41" s="10"/>
      <c r="J41" s="10"/>
    </row>
    <row r="42" spans="1:10" s="19" customFormat="1" ht="15.75">
      <c r="A42" s="15"/>
      <c r="B42" s="102" t="s">
        <v>38</v>
      </c>
      <c r="C42" s="103">
        <v>50</v>
      </c>
      <c r="D42" s="104">
        <v>35</v>
      </c>
      <c r="E42" s="105">
        <v>0</v>
      </c>
      <c r="F42" s="10"/>
      <c r="G42" s="10"/>
      <c r="H42" s="10"/>
      <c r="I42" s="10"/>
      <c r="J42" s="10"/>
    </row>
    <row r="43" spans="1:10" s="19" customFormat="1" ht="15.75">
      <c r="A43" s="15"/>
      <c r="B43" s="28" t="s">
        <v>39</v>
      </c>
      <c r="C43" s="103">
        <f>SUM(C37:C38)-SUM(C40:C42)</f>
        <v>20</v>
      </c>
      <c r="D43" s="104">
        <f>SUM(D37:D38)-SUM(D40:D42)</f>
        <v>4364</v>
      </c>
      <c r="E43" s="105">
        <f>SUM(E37:E38)-SUM(E40:E42)</f>
        <v>4154</v>
      </c>
      <c r="F43" s="10"/>
      <c r="G43" s="10"/>
      <c r="H43" s="10"/>
      <c r="I43" s="10"/>
      <c r="J43" s="10"/>
    </row>
    <row r="44" spans="1:10" s="19" customFormat="1" ht="15.75">
      <c r="A44" s="15"/>
      <c r="B44" s="47"/>
      <c r="C44" s="2"/>
      <c r="D44" s="2"/>
      <c r="E44" s="2"/>
      <c r="F44" s="10"/>
      <c r="G44" s="10"/>
      <c r="H44" s="10"/>
      <c r="I44" s="10"/>
      <c r="J44" s="10"/>
    </row>
    <row r="45" spans="1:10" s="19" customFormat="1" ht="33" customHeight="1">
      <c r="A45" s="33" t="s">
        <v>68</v>
      </c>
      <c r="B45" s="144" t="s">
        <v>96</v>
      </c>
      <c r="C45" s="144"/>
      <c r="D45" s="144"/>
      <c r="E45" s="144"/>
      <c r="F45" s="144"/>
      <c r="G45" s="142"/>
      <c r="H45" s="144"/>
      <c r="I45" s="144"/>
      <c r="J45" s="144"/>
    </row>
    <row r="46" spans="1:10" s="19" customFormat="1" ht="15.75">
      <c r="A46" s="15"/>
      <c r="B46" s="18"/>
      <c r="C46" s="18"/>
      <c r="D46" s="18"/>
      <c r="E46" s="18"/>
      <c r="F46" s="18"/>
      <c r="G46" s="18"/>
      <c r="H46" s="18"/>
      <c r="I46" s="18"/>
      <c r="J46" s="18"/>
    </row>
    <row r="47" spans="1:10" s="19" customFormat="1" ht="15.75">
      <c r="A47" s="15"/>
      <c r="B47" s="52"/>
      <c r="C47" s="16" t="s">
        <v>3</v>
      </c>
      <c r="D47" s="16" t="s">
        <v>4</v>
      </c>
      <c r="E47" s="17" t="s">
        <v>4</v>
      </c>
      <c r="F47" s="18"/>
      <c r="G47" s="18"/>
      <c r="H47" s="18"/>
      <c r="I47" s="18"/>
      <c r="J47" s="18"/>
    </row>
    <row r="48" spans="1:10" s="19" customFormat="1" ht="31.5">
      <c r="A48" s="15"/>
      <c r="B48" s="46" t="s">
        <v>15</v>
      </c>
      <c r="C48" s="20" t="s">
        <v>5</v>
      </c>
      <c r="D48" s="21" t="s">
        <v>101</v>
      </c>
      <c r="E48" s="22" t="s">
        <v>5</v>
      </c>
      <c r="F48" s="18"/>
      <c r="G48" s="18"/>
      <c r="H48" s="18"/>
      <c r="I48" s="18"/>
      <c r="J48" s="18"/>
    </row>
    <row r="49" spans="1:10" s="19" customFormat="1" ht="15.75">
      <c r="A49" s="15"/>
      <c r="B49" s="23"/>
      <c r="C49" s="98" t="s">
        <v>7</v>
      </c>
      <c r="D49" s="99" t="s">
        <v>7</v>
      </c>
      <c r="E49" s="100" t="s">
        <v>7</v>
      </c>
      <c r="F49" s="18"/>
      <c r="G49" s="18"/>
      <c r="H49" s="18"/>
      <c r="I49" s="18"/>
      <c r="J49" s="18"/>
    </row>
    <row r="50" spans="1:10" s="19" customFormat="1" ht="15.75">
      <c r="A50" s="15"/>
      <c r="B50" s="101" t="s">
        <v>9</v>
      </c>
      <c r="C50" s="74">
        <v>7572.017600000001</v>
      </c>
      <c r="D50" s="7">
        <v>11813.017600000001</v>
      </c>
      <c r="E50" s="75">
        <v>11577</v>
      </c>
      <c r="F50" s="18"/>
      <c r="G50" s="18"/>
      <c r="H50" s="18"/>
      <c r="I50" s="18"/>
      <c r="J50" s="18"/>
    </row>
    <row r="51" spans="1:10" s="19" customFormat="1" ht="15.75">
      <c r="A51" s="15"/>
      <c r="B51" s="101" t="s">
        <v>10</v>
      </c>
      <c r="C51" s="1">
        <v>4819</v>
      </c>
      <c r="D51" s="2">
        <v>4819</v>
      </c>
      <c r="E51" s="3">
        <v>4819</v>
      </c>
      <c r="F51" s="18"/>
      <c r="G51" s="18"/>
      <c r="H51" s="18"/>
      <c r="I51" s="18"/>
      <c r="J51" s="18"/>
    </row>
    <row r="52" spans="1:10" s="19" customFormat="1" ht="15.75">
      <c r="A52" s="15"/>
      <c r="B52" s="102" t="s">
        <v>40</v>
      </c>
      <c r="C52" s="103">
        <v>0</v>
      </c>
      <c r="D52" s="104">
        <v>72900</v>
      </c>
      <c r="E52" s="105">
        <v>72903</v>
      </c>
      <c r="F52" s="18"/>
      <c r="G52" s="18"/>
      <c r="H52" s="18"/>
      <c r="I52" s="18"/>
      <c r="J52" s="18"/>
    </row>
    <row r="53" spans="1:10" s="19" customFormat="1" ht="15.75">
      <c r="A53" s="15"/>
      <c r="B53" s="28" t="s">
        <v>11</v>
      </c>
      <c r="C53" s="103">
        <f>SUM(C50:C52)</f>
        <v>12391.017600000001</v>
      </c>
      <c r="D53" s="104">
        <f>SUM(D50:D52)</f>
        <v>89532.01759999999</v>
      </c>
      <c r="E53" s="105">
        <f>SUM(E50:E52)</f>
        <v>89299</v>
      </c>
      <c r="F53" s="18"/>
      <c r="G53" s="18"/>
      <c r="H53" s="18"/>
      <c r="I53" s="18"/>
      <c r="J53" s="18"/>
    </row>
    <row r="54" spans="1:10" s="92" customFormat="1" ht="15.75">
      <c r="A54" s="91"/>
      <c r="B54" s="107" t="s">
        <v>76</v>
      </c>
      <c r="C54" s="85">
        <f>-172</f>
        <v>-172</v>
      </c>
      <c r="D54" s="86">
        <f>C53-D53</f>
        <v>-77140.99999999999</v>
      </c>
      <c r="E54" s="87">
        <f>C53-E53</f>
        <v>-76907.9824</v>
      </c>
      <c r="F54" s="18"/>
      <c r="G54" s="18"/>
      <c r="H54" s="18"/>
      <c r="I54" s="18"/>
      <c r="J54" s="18"/>
    </row>
    <row r="55" spans="1:10" s="19" customFormat="1" ht="15.75">
      <c r="A55" s="15"/>
      <c r="B55" s="47"/>
      <c r="C55" s="2"/>
      <c r="D55" s="2"/>
      <c r="E55" s="2"/>
      <c r="F55" s="2"/>
      <c r="G55" s="2"/>
      <c r="H55" s="2"/>
      <c r="I55" s="2"/>
      <c r="J55" s="2"/>
    </row>
    <row r="56" spans="1:10" s="19" customFormat="1" ht="33.75" customHeight="1">
      <c r="A56" s="33" t="s">
        <v>14</v>
      </c>
      <c r="B56" s="144" t="s">
        <v>97</v>
      </c>
      <c r="C56" s="144"/>
      <c r="D56" s="144"/>
      <c r="E56" s="144"/>
      <c r="F56" s="144"/>
      <c r="G56" s="142"/>
      <c r="H56" s="144"/>
      <c r="I56" s="144"/>
      <c r="J56" s="144"/>
    </row>
    <row r="57" spans="1:10" s="19" customFormat="1" ht="15.75">
      <c r="A57" s="15"/>
      <c r="B57" s="18"/>
      <c r="C57" s="18"/>
      <c r="D57" s="18"/>
      <c r="E57" s="18"/>
      <c r="F57" s="18"/>
      <c r="G57" s="18"/>
      <c r="H57" s="18"/>
      <c r="I57" s="18"/>
      <c r="J57" s="18"/>
    </row>
    <row r="58" spans="1:10" s="19" customFormat="1" ht="15.75">
      <c r="A58" s="15"/>
      <c r="B58" s="52"/>
      <c r="C58" s="16" t="s">
        <v>3</v>
      </c>
      <c r="D58" s="16" t="s">
        <v>4</v>
      </c>
      <c r="E58" s="17" t="s">
        <v>4</v>
      </c>
      <c r="F58" s="18"/>
      <c r="G58" s="18"/>
      <c r="H58" s="18"/>
      <c r="I58" s="18"/>
      <c r="J58" s="18"/>
    </row>
    <row r="59" spans="1:10" s="19" customFormat="1" ht="15.75">
      <c r="A59" s="15"/>
      <c r="B59" s="46" t="s">
        <v>41</v>
      </c>
      <c r="C59" s="20" t="s">
        <v>5</v>
      </c>
      <c r="D59" s="21" t="s">
        <v>101</v>
      </c>
      <c r="E59" s="22" t="s">
        <v>5</v>
      </c>
      <c r="F59" s="18"/>
      <c r="G59" s="18"/>
      <c r="H59" s="18"/>
      <c r="I59" s="18"/>
      <c r="J59" s="18"/>
    </row>
    <row r="60" spans="1:10" s="19" customFormat="1" ht="15.75">
      <c r="A60" s="15"/>
      <c r="B60" s="23"/>
      <c r="C60" s="98" t="s">
        <v>7</v>
      </c>
      <c r="D60" s="99" t="s">
        <v>7</v>
      </c>
      <c r="E60" s="100" t="s">
        <v>7</v>
      </c>
      <c r="F60" s="18"/>
      <c r="G60" s="18"/>
      <c r="H60" s="18"/>
      <c r="I60" s="18"/>
      <c r="J60" s="18"/>
    </row>
    <row r="61" spans="1:10" s="19" customFormat="1" ht="15.75">
      <c r="A61" s="15"/>
      <c r="B61" s="101" t="s">
        <v>39</v>
      </c>
      <c r="C61" s="108">
        <v>20</v>
      </c>
      <c r="D61" s="109">
        <v>4364</v>
      </c>
      <c r="E61" s="110">
        <v>4154</v>
      </c>
      <c r="F61" s="18"/>
      <c r="G61" s="18"/>
      <c r="H61" s="18"/>
      <c r="I61" s="18"/>
      <c r="J61" s="18"/>
    </row>
    <row r="62" spans="1:10" s="19" customFormat="1" ht="15.75">
      <c r="A62" s="15"/>
      <c r="B62" s="101" t="s">
        <v>42</v>
      </c>
      <c r="C62" s="111">
        <v>0</v>
      </c>
      <c r="D62" s="112">
        <v>72900</v>
      </c>
      <c r="E62" s="113">
        <v>72903</v>
      </c>
      <c r="F62" s="18"/>
      <c r="G62" s="18"/>
      <c r="H62" s="18"/>
      <c r="I62" s="18"/>
      <c r="J62" s="18"/>
    </row>
    <row r="63" spans="1:10" s="19" customFormat="1" ht="15.75">
      <c r="A63" s="15"/>
      <c r="B63" s="102" t="s">
        <v>43</v>
      </c>
      <c r="C63" s="114">
        <v>192</v>
      </c>
      <c r="D63" s="115">
        <v>123</v>
      </c>
      <c r="E63" s="116">
        <v>149</v>
      </c>
      <c r="F63" s="18"/>
      <c r="G63" s="18"/>
      <c r="H63" s="18"/>
      <c r="I63" s="18"/>
      <c r="J63" s="18"/>
    </row>
    <row r="64" spans="1:10" s="19" customFormat="1" ht="15.75">
      <c r="A64" s="15"/>
      <c r="B64" s="107" t="s">
        <v>76</v>
      </c>
      <c r="C64" s="117">
        <f>+C62-C63+C61</f>
        <v>-172</v>
      </c>
      <c r="D64" s="118">
        <f>+D62-D63+D61</f>
        <v>77141</v>
      </c>
      <c r="E64" s="119">
        <f>+E62-E63+E61</f>
        <v>76908</v>
      </c>
      <c r="F64" s="18"/>
      <c r="G64" s="18"/>
      <c r="H64" s="18"/>
      <c r="I64" s="18"/>
      <c r="J64" s="18"/>
    </row>
    <row r="65" spans="1:10" s="19" customFormat="1" ht="15.75">
      <c r="A65" s="15"/>
      <c r="B65" s="47"/>
      <c r="C65" s="2"/>
      <c r="D65" s="2"/>
      <c r="E65" s="2"/>
      <c r="F65" s="2"/>
      <c r="G65" s="2"/>
      <c r="H65" s="2"/>
      <c r="I65" s="2"/>
      <c r="J65" s="2"/>
    </row>
    <row r="66" spans="1:10" s="19" customFormat="1" ht="21" customHeight="1">
      <c r="A66" s="33" t="s">
        <v>16</v>
      </c>
      <c r="B66" s="144" t="s">
        <v>98</v>
      </c>
      <c r="C66" s="144"/>
      <c r="D66" s="144"/>
      <c r="E66" s="144"/>
      <c r="F66" s="144"/>
      <c r="G66" s="142"/>
      <c r="H66" s="144"/>
      <c r="I66" s="144"/>
      <c r="J66" s="144"/>
    </row>
    <row r="67" spans="1:10" s="19" customFormat="1" ht="15.75">
      <c r="A67" s="15"/>
      <c r="B67" s="18"/>
      <c r="C67" s="18"/>
      <c r="D67" s="18"/>
      <c r="E67" s="18"/>
      <c r="F67" s="18"/>
      <c r="G67" s="18"/>
      <c r="H67" s="18"/>
      <c r="I67" s="18"/>
      <c r="J67" s="18"/>
    </row>
    <row r="68" spans="1:10" s="19" customFormat="1" ht="15.75">
      <c r="A68" s="15"/>
      <c r="B68" s="52"/>
      <c r="C68" s="16" t="s">
        <v>3</v>
      </c>
      <c r="D68" s="16" t="s">
        <v>4</v>
      </c>
      <c r="E68" s="17" t="s">
        <v>4</v>
      </c>
      <c r="F68" s="18"/>
      <c r="G68" s="18"/>
      <c r="H68" s="18"/>
      <c r="I68" s="18"/>
      <c r="J68" s="18"/>
    </row>
    <row r="69" spans="1:10" s="19" customFormat="1" ht="15.75">
      <c r="A69" s="15"/>
      <c r="B69" s="46" t="s">
        <v>44</v>
      </c>
      <c r="C69" s="20" t="s">
        <v>5</v>
      </c>
      <c r="D69" s="21" t="s">
        <v>101</v>
      </c>
      <c r="E69" s="22" t="s">
        <v>5</v>
      </c>
      <c r="F69" s="18"/>
      <c r="G69" s="18"/>
      <c r="H69" s="18"/>
      <c r="I69" s="18"/>
      <c r="J69" s="18"/>
    </row>
    <row r="70" spans="1:10" s="19" customFormat="1" ht="15.75">
      <c r="A70" s="15"/>
      <c r="B70" s="23"/>
      <c r="C70" s="24" t="s">
        <v>7</v>
      </c>
      <c r="D70" s="25" t="s">
        <v>7</v>
      </c>
      <c r="E70" s="26" t="s">
        <v>7</v>
      </c>
      <c r="F70" s="18"/>
      <c r="G70" s="18"/>
      <c r="H70" s="18"/>
      <c r="I70" s="18"/>
      <c r="J70" s="18"/>
    </row>
    <row r="71" spans="1:10" s="19" customFormat="1" ht="15.75">
      <c r="A71" s="15"/>
      <c r="B71" s="27" t="s">
        <v>45</v>
      </c>
      <c r="C71" s="93">
        <v>1978</v>
      </c>
      <c r="D71" s="70">
        <v>1992</v>
      </c>
      <c r="E71" s="94">
        <v>2075</v>
      </c>
      <c r="F71" s="18"/>
      <c r="G71" s="18"/>
      <c r="H71" s="18"/>
      <c r="I71" s="18"/>
      <c r="J71" s="18"/>
    </row>
    <row r="72" spans="1:10" s="19" customFormat="1" ht="15.75">
      <c r="A72" s="15"/>
      <c r="B72" s="27" t="s">
        <v>46</v>
      </c>
      <c r="C72" s="64">
        <v>6374</v>
      </c>
      <c r="D72" s="65">
        <v>6326</v>
      </c>
      <c r="E72" s="66">
        <v>7813</v>
      </c>
      <c r="F72" s="18"/>
      <c r="G72" s="18"/>
      <c r="H72" s="18"/>
      <c r="I72" s="18"/>
      <c r="J72" s="18"/>
    </row>
    <row r="73" spans="1:10" s="19" customFormat="1" ht="15.75">
      <c r="A73" s="15"/>
      <c r="B73" s="27" t="s">
        <v>79</v>
      </c>
      <c r="C73" s="71">
        <v>201</v>
      </c>
      <c r="D73" s="72">
        <v>201</v>
      </c>
      <c r="E73" s="73">
        <v>199</v>
      </c>
      <c r="F73" s="18"/>
      <c r="G73" s="18"/>
      <c r="H73" s="18"/>
      <c r="I73" s="18"/>
      <c r="J73" s="18"/>
    </row>
    <row r="74" spans="1:10" s="19" customFormat="1" ht="15.75">
      <c r="A74" s="15"/>
      <c r="B74" s="49" t="s">
        <v>47</v>
      </c>
      <c r="C74" s="71">
        <f>SUM(C71:C73)</f>
        <v>8553</v>
      </c>
      <c r="D74" s="72">
        <f>SUM(D71:D73)</f>
        <v>8519</v>
      </c>
      <c r="E74" s="73">
        <f>SUM(E71:E73)</f>
        <v>10087</v>
      </c>
      <c r="F74" s="18"/>
      <c r="G74" s="18"/>
      <c r="H74" s="18"/>
      <c r="I74" s="18"/>
      <c r="J74" s="18"/>
    </row>
    <row r="75" spans="1:10" s="19" customFormat="1" ht="15.75">
      <c r="A75" s="15"/>
      <c r="B75" s="28" t="s">
        <v>48</v>
      </c>
      <c r="C75" s="64">
        <v>278</v>
      </c>
      <c r="D75" s="65">
        <v>270</v>
      </c>
      <c r="E75" s="66">
        <v>-3026</v>
      </c>
      <c r="F75" s="18"/>
      <c r="G75" s="18"/>
      <c r="H75" s="18"/>
      <c r="I75" s="18"/>
      <c r="J75" s="18"/>
    </row>
    <row r="76" spans="1:10" s="19" customFormat="1" ht="15.75">
      <c r="A76" s="15"/>
      <c r="B76" s="28" t="s">
        <v>49</v>
      </c>
      <c r="C76" s="67">
        <f>+C74+C75</f>
        <v>8831</v>
      </c>
      <c r="D76" s="68">
        <f>+D74+D75</f>
        <v>8789</v>
      </c>
      <c r="E76" s="69">
        <f>+E74+E75</f>
        <v>7061</v>
      </c>
      <c r="F76" s="18"/>
      <c r="G76" s="18"/>
      <c r="H76" s="18"/>
      <c r="I76" s="18"/>
      <c r="J76" s="18"/>
    </row>
    <row r="77" spans="1:10" s="19" customFormat="1" ht="15.75">
      <c r="A77" s="15"/>
      <c r="B77" s="47"/>
      <c r="C77" s="2"/>
      <c r="D77" s="2"/>
      <c r="E77" s="2"/>
      <c r="F77" s="2"/>
      <c r="G77" s="2"/>
      <c r="H77" s="2"/>
      <c r="I77" s="2"/>
      <c r="J77" s="2"/>
    </row>
    <row r="78" spans="1:10" s="19" customFormat="1" ht="30.75" customHeight="1">
      <c r="A78" s="13" t="s">
        <v>17</v>
      </c>
      <c r="B78" s="144" t="s">
        <v>99</v>
      </c>
      <c r="C78" s="144"/>
      <c r="D78" s="144"/>
      <c r="E78" s="144"/>
      <c r="F78" s="144"/>
      <c r="G78" s="142"/>
      <c r="H78" s="144"/>
      <c r="I78" s="144"/>
      <c r="J78" s="144"/>
    </row>
    <row r="79" spans="1:10" s="19" customFormat="1" ht="15" customHeight="1">
      <c r="A79" s="15"/>
      <c r="B79" s="18"/>
      <c r="C79" s="18"/>
      <c r="D79" s="18"/>
      <c r="E79" s="18"/>
      <c r="F79" s="18"/>
      <c r="G79" s="18"/>
      <c r="H79" s="18"/>
      <c r="I79" s="18"/>
      <c r="J79" s="18"/>
    </row>
    <row r="80" spans="1:10" s="19" customFormat="1" ht="15.75">
      <c r="A80" s="15"/>
      <c r="B80" s="52"/>
      <c r="C80" s="16" t="s">
        <v>3</v>
      </c>
      <c r="D80" s="16" t="s">
        <v>4</v>
      </c>
      <c r="E80" s="17" t="s">
        <v>4</v>
      </c>
      <c r="F80" s="18"/>
      <c r="G80" s="18"/>
      <c r="H80" s="18"/>
      <c r="I80" s="18"/>
      <c r="J80" s="18"/>
    </row>
    <row r="81" spans="1:10" s="19" customFormat="1" ht="31.5">
      <c r="A81" s="15"/>
      <c r="B81" s="46" t="s">
        <v>13</v>
      </c>
      <c r="C81" s="20" t="s">
        <v>5</v>
      </c>
      <c r="D81" s="21" t="s">
        <v>101</v>
      </c>
      <c r="E81" s="22" t="s">
        <v>5</v>
      </c>
      <c r="F81" s="18"/>
      <c r="G81" s="18"/>
      <c r="H81" s="18"/>
      <c r="I81" s="18"/>
      <c r="J81" s="18"/>
    </row>
    <row r="82" spans="1:10" s="19" customFormat="1" ht="15.75">
      <c r="A82" s="15"/>
      <c r="B82" s="27" t="s">
        <v>9</v>
      </c>
      <c r="C82" s="95">
        <v>0.0092</v>
      </c>
      <c r="D82" s="96">
        <v>0.0184</v>
      </c>
      <c r="E82" s="97">
        <v>0.0032</v>
      </c>
      <c r="F82" s="18"/>
      <c r="G82" s="18"/>
      <c r="H82" s="18"/>
      <c r="I82" s="18"/>
      <c r="J82" s="18"/>
    </row>
    <row r="83" spans="1:10" s="19" customFormat="1" ht="15.75">
      <c r="A83" s="15"/>
      <c r="B83" s="28" t="s">
        <v>10</v>
      </c>
      <c r="C83" s="30">
        <v>0</v>
      </c>
      <c r="D83" s="31">
        <v>0.2397</v>
      </c>
      <c r="E83" s="32">
        <v>0.2369</v>
      </c>
      <c r="F83" s="18"/>
      <c r="G83" s="18"/>
      <c r="H83" s="18"/>
      <c r="I83" s="18"/>
      <c r="J83" s="18"/>
    </row>
    <row r="84" spans="1:10" s="19" customFormat="1" ht="15.75">
      <c r="A84" s="15"/>
      <c r="B84" s="18"/>
      <c r="C84" s="18"/>
      <c r="D84" s="18"/>
      <c r="E84" s="18"/>
      <c r="F84" s="18"/>
      <c r="G84" s="18"/>
      <c r="H84" s="18"/>
      <c r="I84" s="18"/>
      <c r="J84" s="18"/>
    </row>
    <row r="85" spans="1:10" s="19" customFormat="1" ht="39.75" customHeight="1">
      <c r="A85" s="33" t="s">
        <v>21</v>
      </c>
      <c r="B85" s="144" t="s">
        <v>100</v>
      </c>
      <c r="C85" s="144"/>
      <c r="D85" s="144"/>
      <c r="E85" s="144"/>
      <c r="F85" s="144"/>
      <c r="G85" s="142"/>
      <c r="H85" s="144"/>
      <c r="I85" s="144"/>
      <c r="J85" s="144"/>
    </row>
    <row r="86" spans="1:10" s="19" customFormat="1" ht="15.75">
      <c r="A86" s="15"/>
      <c r="B86" s="18"/>
      <c r="C86" s="18"/>
      <c r="D86" s="18"/>
      <c r="E86" s="18"/>
      <c r="F86" s="18"/>
      <c r="G86" s="18"/>
      <c r="H86" s="18"/>
      <c r="I86" s="18"/>
      <c r="J86" s="18"/>
    </row>
    <row r="87" spans="1:10" s="19" customFormat="1" ht="15.75">
      <c r="A87" s="15"/>
      <c r="B87" s="52"/>
      <c r="C87" s="16" t="s">
        <v>3</v>
      </c>
      <c r="D87" s="16" t="s">
        <v>4</v>
      </c>
      <c r="E87" s="17" t="s">
        <v>4</v>
      </c>
      <c r="F87" s="18"/>
      <c r="G87" s="18"/>
      <c r="H87" s="18"/>
      <c r="I87" s="18"/>
      <c r="J87" s="18"/>
    </row>
    <row r="88" spans="1:10" s="19" customFormat="1" ht="15.75">
      <c r="A88" s="15"/>
      <c r="B88" s="46" t="s">
        <v>50</v>
      </c>
      <c r="C88" s="20" t="s">
        <v>5</v>
      </c>
      <c r="D88" s="21" t="s">
        <v>101</v>
      </c>
      <c r="E88" s="22" t="s">
        <v>5</v>
      </c>
      <c r="F88" s="18"/>
      <c r="G88" s="18"/>
      <c r="H88" s="18"/>
      <c r="I88" s="18"/>
      <c r="J88" s="18"/>
    </row>
    <row r="89" spans="1:10" s="19" customFormat="1" ht="15.75">
      <c r="A89" s="15"/>
      <c r="B89" s="23"/>
      <c r="C89" s="24" t="s">
        <v>7</v>
      </c>
      <c r="D89" s="25" t="s">
        <v>7</v>
      </c>
      <c r="E89" s="26" t="s">
        <v>7</v>
      </c>
      <c r="F89" s="18"/>
      <c r="G89" s="18"/>
      <c r="H89" s="18"/>
      <c r="I89" s="18"/>
      <c r="J89" s="18"/>
    </row>
    <row r="90" spans="1:10" s="19" customFormat="1" ht="15.75">
      <c r="A90" s="15"/>
      <c r="B90" s="48" t="s">
        <v>51</v>
      </c>
      <c r="C90" s="74"/>
      <c r="D90" s="7"/>
      <c r="E90" s="75"/>
      <c r="F90" s="18"/>
      <c r="G90" s="18"/>
      <c r="H90" s="18"/>
      <c r="I90" s="18"/>
      <c r="J90" s="18"/>
    </row>
    <row r="91" spans="1:10" s="19" customFormat="1" ht="15.75">
      <c r="A91" s="15"/>
      <c r="B91" s="27" t="s">
        <v>52</v>
      </c>
      <c r="C91" s="76">
        <v>7109</v>
      </c>
      <c r="D91" s="77">
        <v>6024</v>
      </c>
      <c r="E91" s="78">
        <v>6000</v>
      </c>
      <c r="F91" s="18"/>
      <c r="G91" s="18"/>
      <c r="H91" s="18"/>
      <c r="I91" s="18"/>
      <c r="J91" s="18"/>
    </row>
    <row r="92" spans="1:10" s="19" customFormat="1" ht="15.75">
      <c r="A92" s="15"/>
      <c r="B92" s="27" t="s">
        <v>53</v>
      </c>
      <c r="C92" s="76">
        <v>-1085</v>
      </c>
      <c r="D92" s="77">
        <v>-24</v>
      </c>
      <c r="E92" s="78">
        <v>2035</v>
      </c>
      <c r="F92" s="18"/>
      <c r="G92" s="18"/>
      <c r="H92" s="18"/>
      <c r="I92" s="18"/>
      <c r="J92" s="18"/>
    </row>
    <row r="93" spans="1:10" s="19" customFormat="1" ht="15.75">
      <c r="A93" s="15"/>
      <c r="B93" s="27" t="s">
        <v>42</v>
      </c>
      <c r="C93" s="76">
        <v>0</v>
      </c>
      <c r="D93" s="77">
        <v>72900</v>
      </c>
      <c r="E93" s="78">
        <v>72903</v>
      </c>
      <c r="F93" s="18"/>
      <c r="G93" s="18"/>
      <c r="H93" s="18"/>
      <c r="I93" s="18"/>
      <c r="J93" s="18"/>
    </row>
    <row r="94" spans="1:10" s="19" customFormat="1" ht="15.75">
      <c r="A94" s="15"/>
      <c r="B94" s="27" t="s">
        <v>54</v>
      </c>
      <c r="C94" s="76">
        <v>335</v>
      </c>
      <c r="D94" s="77">
        <v>376</v>
      </c>
      <c r="E94" s="78">
        <v>376</v>
      </c>
      <c r="F94" s="18"/>
      <c r="G94" s="18"/>
      <c r="H94" s="18"/>
      <c r="I94" s="18"/>
      <c r="J94" s="18"/>
    </row>
    <row r="95" spans="1:10" s="19" customFormat="1" ht="15.75">
      <c r="A95" s="15"/>
      <c r="B95" s="28" t="s">
        <v>77</v>
      </c>
      <c r="C95" s="79">
        <v>41</v>
      </c>
      <c r="D95" s="80">
        <v>-18.8</v>
      </c>
      <c r="E95" s="81">
        <v>65</v>
      </c>
      <c r="F95" s="18"/>
      <c r="G95" s="18"/>
      <c r="H95" s="18"/>
      <c r="I95" s="18"/>
      <c r="J95" s="18"/>
    </row>
    <row r="96" spans="1:10" s="19" customFormat="1" ht="15.75">
      <c r="A96" s="15"/>
      <c r="B96" s="48" t="s">
        <v>55</v>
      </c>
      <c r="C96" s="82">
        <f>SUM(C91:C95)</f>
        <v>6400</v>
      </c>
      <c r="D96" s="83">
        <f>SUM(D91:D95)</f>
        <v>79257.2</v>
      </c>
      <c r="E96" s="84">
        <f>SUM(E91:E95)</f>
        <v>81379</v>
      </c>
      <c r="F96" s="18"/>
      <c r="G96" s="18"/>
      <c r="H96" s="18"/>
      <c r="I96" s="18"/>
      <c r="J96" s="18"/>
    </row>
    <row r="97" spans="1:10" s="19" customFormat="1" ht="15.75">
      <c r="A97" s="15"/>
      <c r="B97" s="27" t="s">
        <v>56</v>
      </c>
      <c r="C97" s="76">
        <v>12391.017600000001</v>
      </c>
      <c r="D97" s="77">
        <v>89532.01759999999</v>
      </c>
      <c r="E97" s="78">
        <v>89299</v>
      </c>
      <c r="F97" s="18"/>
      <c r="G97" s="18"/>
      <c r="H97" s="18"/>
      <c r="I97" s="18"/>
      <c r="J97" s="18"/>
    </row>
    <row r="98" spans="1:10" s="19" customFormat="1" ht="15.75">
      <c r="A98" s="15"/>
      <c r="B98" s="28" t="s">
        <v>57</v>
      </c>
      <c r="C98" s="79">
        <f>+C97-C96</f>
        <v>5991.017600000001</v>
      </c>
      <c r="D98" s="80">
        <f>+D97-D96</f>
        <v>10274.817599999995</v>
      </c>
      <c r="E98" s="81">
        <f>+E97-E96</f>
        <v>7920</v>
      </c>
      <c r="F98" s="18"/>
      <c r="G98" s="18"/>
      <c r="H98" s="18"/>
      <c r="I98" s="18"/>
      <c r="J98" s="18"/>
    </row>
    <row r="99" spans="1:10" s="19" customFormat="1" ht="15.75">
      <c r="A99" s="15"/>
      <c r="B99" s="48" t="s">
        <v>58</v>
      </c>
      <c r="C99" s="82"/>
      <c r="D99" s="83"/>
      <c r="E99" s="84"/>
      <c r="F99" s="18"/>
      <c r="G99" s="18"/>
      <c r="H99" s="18"/>
      <c r="I99" s="18"/>
      <c r="J99" s="18"/>
    </row>
    <row r="100" spans="1:10" s="19" customFormat="1" ht="15.75">
      <c r="A100" s="15"/>
      <c r="B100" s="27" t="s">
        <v>30</v>
      </c>
      <c r="C100" s="76">
        <v>2804</v>
      </c>
      <c r="D100" s="77">
        <v>2804</v>
      </c>
      <c r="E100" s="78">
        <v>3410</v>
      </c>
      <c r="F100" s="18"/>
      <c r="G100" s="18"/>
      <c r="H100" s="18"/>
      <c r="I100" s="18"/>
      <c r="J100" s="18"/>
    </row>
    <row r="101" spans="1:10" s="19" customFormat="1" ht="15.75" hidden="1">
      <c r="A101" s="15"/>
      <c r="B101" s="28" t="s">
        <v>59</v>
      </c>
      <c r="C101" s="76"/>
      <c r="D101" s="77"/>
      <c r="E101" s="78"/>
      <c r="F101" s="18"/>
      <c r="G101" s="18"/>
      <c r="H101" s="18"/>
      <c r="I101" s="18"/>
      <c r="J101" s="18"/>
    </row>
    <row r="102" spans="1:10" s="19" customFormat="1" ht="15.75">
      <c r="A102" s="15"/>
      <c r="B102" s="50" t="s">
        <v>60</v>
      </c>
      <c r="C102" s="85">
        <f>+C96-C100</f>
        <v>3596</v>
      </c>
      <c r="D102" s="86">
        <f>+D96-D100</f>
        <v>76453.2</v>
      </c>
      <c r="E102" s="87">
        <f>+E96-E100</f>
        <v>77969</v>
      </c>
      <c r="F102" s="18"/>
      <c r="G102" s="18"/>
      <c r="H102" s="18"/>
      <c r="I102" s="18"/>
      <c r="J102" s="18"/>
    </row>
    <row r="103" spans="1:9" s="19" customFormat="1" ht="15.75">
      <c r="A103" s="15"/>
      <c r="B103" s="18"/>
      <c r="C103" s="18"/>
      <c r="D103" s="18"/>
      <c r="E103" s="18"/>
      <c r="F103" s="18"/>
      <c r="G103" s="18"/>
      <c r="H103" s="18"/>
      <c r="I103" s="18"/>
    </row>
    <row r="104" spans="1:10" s="19" customFormat="1" ht="53.25" customHeight="1">
      <c r="A104" s="33" t="s">
        <v>69</v>
      </c>
      <c r="B104" s="144" t="s">
        <v>73</v>
      </c>
      <c r="C104" s="144"/>
      <c r="D104" s="144"/>
      <c r="E104" s="144"/>
      <c r="F104" s="144"/>
      <c r="G104" s="142"/>
      <c r="H104" s="144"/>
      <c r="I104" s="144"/>
      <c r="J104" s="144"/>
    </row>
    <row r="105" spans="1:9" s="19" customFormat="1" ht="15.75">
      <c r="A105" s="15"/>
      <c r="B105" s="18"/>
      <c r="C105" s="18"/>
      <c r="D105" s="18"/>
      <c r="E105" s="18"/>
      <c r="F105" s="18"/>
      <c r="G105" s="18"/>
      <c r="H105" s="18"/>
      <c r="I105" s="18"/>
    </row>
    <row r="106" spans="1:16" s="19" customFormat="1" ht="15.75">
      <c r="A106" s="15"/>
      <c r="B106" s="52"/>
      <c r="C106" s="16" t="s">
        <v>3</v>
      </c>
      <c r="D106" s="16" t="s">
        <v>4</v>
      </c>
      <c r="E106" s="17" t="s">
        <v>4</v>
      </c>
      <c r="F106" s="18"/>
      <c r="G106" s="18"/>
      <c r="H106" s="18"/>
      <c r="I106" s="18"/>
      <c r="K106" s="39"/>
      <c r="L106" s="39"/>
      <c r="M106" s="39"/>
      <c r="N106" s="39"/>
      <c r="O106" s="39"/>
      <c r="P106" s="39"/>
    </row>
    <row r="107" spans="1:16" s="19" customFormat="1" ht="15.75">
      <c r="A107" s="15"/>
      <c r="B107" s="46" t="s">
        <v>20</v>
      </c>
      <c r="C107" s="20" t="s">
        <v>5</v>
      </c>
      <c r="D107" s="21" t="s">
        <v>101</v>
      </c>
      <c r="E107" s="22" t="s">
        <v>5</v>
      </c>
      <c r="F107" s="18"/>
      <c r="G107" s="18"/>
      <c r="H107" s="18"/>
      <c r="I107" s="18"/>
      <c r="K107" s="39"/>
      <c r="L107" s="39"/>
      <c r="M107" s="39"/>
      <c r="N107" s="39"/>
      <c r="O107" s="39"/>
      <c r="P107" s="39"/>
    </row>
    <row r="108" spans="1:16" s="19" customFormat="1" ht="15.75">
      <c r="A108" s="15"/>
      <c r="B108" s="23"/>
      <c r="C108" s="24" t="s">
        <v>7</v>
      </c>
      <c r="D108" s="25" t="s">
        <v>7</v>
      </c>
      <c r="E108" s="26" t="s">
        <v>7</v>
      </c>
      <c r="F108" s="18"/>
      <c r="G108" s="18"/>
      <c r="H108" s="18"/>
      <c r="I108" s="18"/>
      <c r="K108" s="39"/>
      <c r="L108" s="39"/>
      <c r="M108" s="39"/>
      <c r="N108" s="39"/>
      <c r="O108" s="39"/>
      <c r="P108" s="39"/>
    </row>
    <row r="109" spans="1:9" s="19" customFormat="1" ht="15.75">
      <c r="A109" s="15"/>
      <c r="B109" s="27" t="s">
        <v>78</v>
      </c>
      <c r="C109" s="1">
        <v>17000</v>
      </c>
      <c r="D109" s="2">
        <v>22000</v>
      </c>
      <c r="E109" s="3">
        <v>22000</v>
      </c>
      <c r="F109" s="18"/>
      <c r="G109" s="18"/>
      <c r="H109" s="18"/>
      <c r="I109" s="18"/>
    </row>
    <row r="110" spans="1:9" s="19" customFormat="1" ht="15.75">
      <c r="A110" s="15"/>
      <c r="B110" s="27" t="s">
        <v>42</v>
      </c>
      <c r="C110" s="1">
        <v>0</v>
      </c>
      <c r="D110" s="2">
        <v>73000</v>
      </c>
      <c r="E110" s="3">
        <v>73000</v>
      </c>
      <c r="F110" s="18"/>
      <c r="G110" s="18"/>
      <c r="H110" s="18"/>
      <c r="I110" s="18"/>
    </row>
    <row r="111" spans="1:9" s="19" customFormat="1" ht="15.75">
      <c r="A111" s="15"/>
      <c r="B111" s="28" t="s">
        <v>19</v>
      </c>
      <c r="C111" s="1">
        <v>0</v>
      </c>
      <c r="D111" s="2">
        <v>0</v>
      </c>
      <c r="E111" s="3">
        <v>0</v>
      </c>
      <c r="F111" s="18"/>
      <c r="G111" s="18"/>
      <c r="H111" s="18"/>
      <c r="I111" s="18"/>
    </row>
    <row r="112" spans="1:9" s="19" customFormat="1" ht="15.75">
      <c r="A112" s="15"/>
      <c r="B112" s="28" t="s">
        <v>11</v>
      </c>
      <c r="C112" s="4">
        <f>SUM(C109:C111)</f>
        <v>17000</v>
      </c>
      <c r="D112" s="5">
        <f>SUM(D109:D111)</f>
        <v>95000</v>
      </c>
      <c r="E112" s="6">
        <f>SUM(E109:E111)</f>
        <v>95000</v>
      </c>
      <c r="F112" s="18"/>
      <c r="G112" s="18"/>
      <c r="H112" s="18"/>
      <c r="I112" s="18"/>
    </row>
    <row r="113" spans="1:9" s="19" customFormat="1" ht="15.75">
      <c r="A113" s="15"/>
      <c r="B113" s="18"/>
      <c r="C113" s="18"/>
      <c r="D113" s="18"/>
      <c r="E113" s="18"/>
      <c r="F113" s="18"/>
      <c r="G113" s="18"/>
      <c r="H113" s="18"/>
      <c r="I113" s="18"/>
    </row>
    <row r="114" spans="1:10" s="19" customFormat="1" ht="50.25" customHeight="1">
      <c r="A114" s="33" t="s">
        <v>70</v>
      </c>
      <c r="B114" s="144" t="s">
        <v>74</v>
      </c>
      <c r="C114" s="144"/>
      <c r="D114" s="144"/>
      <c r="E114" s="144"/>
      <c r="F114" s="144"/>
      <c r="G114" s="142"/>
      <c r="H114" s="144"/>
      <c r="I114" s="144"/>
      <c r="J114" s="144"/>
    </row>
    <row r="115" spans="1:9" s="19" customFormat="1" ht="15.75">
      <c r="A115" s="15"/>
      <c r="B115" s="18"/>
      <c r="C115" s="18"/>
      <c r="D115" s="18"/>
      <c r="E115" s="18"/>
      <c r="F115" s="18"/>
      <c r="G115" s="18"/>
      <c r="H115" s="18"/>
      <c r="I115" s="18"/>
    </row>
    <row r="116" spans="1:9" s="19" customFormat="1" ht="15.75">
      <c r="A116" s="15"/>
      <c r="B116" s="52"/>
      <c r="C116" s="16" t="s">
        <v>3</v>
      </c>
      <c r="D116" s="16" t="s">
        <v>4</v>
      </c>
      <c r="E116" s="17" t="s">
        <v>4</v>
      </c>
      <c r="F116" s="18"/>
      <c r="G116" s="18"/>
      <c r="H116" s="18"/>
      <c r="I116" s="18"/>
    </row>
    <row r="117" spans="1:9" s="19" customFormat="1" ht="15.75">
      <c r="A117" s="15"/>
      <c r="B117" s="46" t="s">
        <v>18</v>
      </c>
      <c r="C117" s="20" t="s">
        <v>5</v>
      </c>
      <c r="D117" s="21" t="s">
        <v>101</v>
      </c>
      <c r="E117" s="22" t="s">
        <v>5</v>
      </c>
      <c r="F117" s="18"/>
      <c r="G117" s="18"/>
      <c r="H117" s="18"/>
      <c r="I117" s="18"/>
    </row>
    <row r="118" spans="1:9" s="19" customFormat="1" ht="28.5" customHeight="1">
      <c r="A118" s="15"/>
      <c r="B118" s="23"/>
      <c r="C118" s="24" t="s">
        <v>7</v>
      </c>
      <c r="D118" s="25" t="s">
        <v>7</v>
      </c>
      <c r="E118" s="26" t="s">
        <v>7</v>
      </c>
      <c r="F118" s="18"/>
      <c r="G118" s="18"/>
      <c r="H118" s="18"/>
      <c r="I118" s="18"/>
    </row>
    <row r="119" spans="1:9" s="19" customFormat="1" ht="15.75">
      <c r="A119" s="15"/>
      <c r="B119" s="27" t="s">
        <v>78</v>
      </c>
      <c r="C119" s="74">
        <v>22000</v>
      </c>
      <c r="D119" s="7">
        <v>27000</v>
      </c>
      <c r="E119" s="75">
        <v>27000</v>
      </c>
      <c r="F119" s="18"/>
      <c r="G119" s="18"/>
      <c r="H119" s="18"/>
      <c r="I119" s="18"/>
    </row>
    <row r="120" spans="1:9" s="19" customFormat="1" ht="15.75">
      <c r="A120" s="15"/>
      <c r="B120" s="27" t="s">
        <v>42</v>
      </c>
      <c r="C120" s="1">
        <v>0</v>
      </c>
      <c r="D120" s="2">
        <v>73000</v>
      </c>
      <c r="E120" s="3">
        <v>73000</v>
      </c>
      <c r="F120" s="18"/>
      <c r="G120" s="18"/>
      <c r="H120" s="18"/>
      <c r="I120" s="18"/>
    </row>
    <row r="121" spans="1:16" s="19" customFormat="1" ht="15.75">
      <c r="A121" s="15"/>
      <c r="B121" s="28" t="s">
        <v>11</v>
      </c>
      <c r="C121" s="4">
        <f>SUM(C119:C120)</f>
        <v>22000</v>
      </c>
      <c r="D121" s="5">
        <f>SUM(D119:D120)</f>
        <v>100000</v>
      </c>
      <c r="E121" s="6">
        <f>SUM(E119:E120)</f>
        <v>100000</v>
      </c>
      <c r="F121" s="18"/>
      <c r="G121" s="18"/>
      <c r="H121" s="18"/>
      <c r="I121" s="18"/>
      <c r="L121" s="39"/>
      <c r="M121" s="39"/>
      <c r="N121" s="39"/>
      <c r="O121" s="39"/>
      <c r="P121" s="39"/>
    </row>
    <row r="122" spans="1:9" s="19" customFormat="1" ht="15.75">
      <c r="A122" s="15"/>
      <c r="B122" s="18"/>
      <c r="C122" s="18"/>
      <c r="D122" s="18"/>
      <c r="E122" s="18"/>
      <c r="F122" s="18"/>
      <c r="G122" s="18"/>
      <c r="H122" s="18"/>
      <c r="I122" s="18"/>
    </row>
    <row r="123" spans="1:10" s="19" customFormat="1" ht="51.75" customHeight="1">
      <c r="A123" s="33" t="s">
        <v>71</v>
      </c>
      <c r="B123" s="144" t="s">
        <v>75</v>
      </c>
      <c r="C123" s="144"/>
      <c r="D123" s="144"/>
      <c r="E123" s="144"/>
      <c r="F123" s="144"/>
      <c r="G123" s="142"/>
      <c r="H123" s="144"/>
      <c r="I123" s="144"/>
      <c r="J123" s="144"/>
    </row>
    <row r="124" spans="1:9" s="19" customFormat="1" ht="15.75">
      <c r="A124" s="15"/>
      <c r="B124" s="18"/>
      <c r="C124" s="18"/>
      <c r="D124" s="18"/>
      <c r="E124" s="18"/>
      <c r="F124" s="18"/>
      <c r="G124" s="18"/>
      <c r="H124" s="18"/>
      <c r="I124" s="18"/>
    </row>
    <row r="125" spans="1:9" s="19" customFormat="1" ht="15.75">
      <c r="A125" s="15"/>
      <c r="B125" s="52"/>
      <c r="C125" s="16" t="s">
        <v>3</v>
      </c>
      <c r="D125" s="16" t="s">
        <v>4</v>
      </c>
      <c r="E125" s="17" t="s">
        <v>4</v>
      </c>
      <c r="F125" s="18"/>
      <c r="G125" s="18"/>
      <c r="H125" s="18"/>
      <c r="I125" s="18"/>
    </row>
    <row r="126" spans="1:9" s="19" customFormat="1" ht="28.5" customHeight="1">
      <c r="A126" s="15"/>
      <c r="B126" s="46" t="s">
        <v>61</v>
      </c>
      <c r="C126" s="20" t="s">
        <v>5</v>
      </c>
      <c r="D126" s="21" t="s">
        <v>101</v>
      </c>
      <c r="E126" s="22" t="s">
        <v>5</v>
      </c>
      <c r="F126" s="18"/>
      <c r="G126" s="18"/>
      <c r="H126" s="18"/>
      <c r="I126" s="18"/>
    </row>
    <row r="127" spans="1:9" s="19" customFormat="1" ht="28.5" customHeight="1">
      <c r="A127" s="15"/>
      <c r="B127" s="51"/>
      <c r="C127" s="24" t="s">
        <v>7</v>
      </c>
      <c r="D127" s="25" t="s">
        <v>7</v>
      </c>
      <c r="E127" s="26" t="s">
        <v>7</v>
      </c>
      <c r="F127" s="18"/>
      <c r="G127" s="18"/>
      <c r="H127" s="18"/>
      <c r="I127" s="18"/>
    </row>
    <row r="128" spans="1:16" s="19" customFormat="1" ht="15.75">
      <c r="A128" s="15"/>
      <c r="B128" s="28" t="s">
        <v>11</v>
      </c>
      <c r="C128" s="90">
        <v>0</v>
      </c>
      <c r="D128" s="88">
        <v>79.146</v>
      </c>
      <c r="E128" s="89">
        <v>79.146</v>
      </c>
      <c r="F128" s="18"/>
      <c r="G128" s="18"/>
      <c r="H128" s="18"/>
      <c r="I128" s="18"/>
      <c r="L128" s="39"/>
      <c r="M128" s="39"/>
      <c r="N128" s="39"/>
      <c r="O128" s="39"/>
      <c r="P128" s="39"/>
    </row>
    <row r="129" spans="1:9" s="19" customFormat="1" ht="15.75">
      <c r="A129" s="15"/>
      <c r="B129" s="18"/>
      <c r="C129" s="18"/>
      <c r="D129" s="18"/>
      <c r="E129" s="18"/>
      <c r="F129" s="18"/>
      <c r="G129" s="18"/>
      <c r="H129" s="18"/>
      <c r="I129" s="18"/>
    </row>
    <row r="130" spans="1:9" s="19" customFormat="1" ht="15.75">
      <c r="A130" s="40" t="s">
        <v>72</v>
      </c>
      <c r="B130" s="18" t="s">
        <v>102</v>
      </c>
      <c r="C130" s="18"/>
      <c r="D130" s="18"/>
      <c r="E130" s="18"/>
      <c r="F130" s="18"/>
      <c r="G130" s="18"/>
      <c r="H130" s="18"/>
      <c r="I130" s="18"/>
    </row>
    <row r="131" spans="1:9" s="19" customFormat="1" ht="15.75">
      <c r="A131" s="15"/>
      <c r="B131" s="18"/>
      <c r="C131" s="18"/>
      <c r="D131" s="18"/>
      <c r="E131" s="18"/>
      <c r="F131" s="18"/>
      <c r="G131" s="18"/>
      <c r="H131" s="18"/>
      <c r="I131" s="18"/>
    </row>
    <row r="132" spans="1:9" s="19" customFormat="1" ht="15.75">
      <c r="A132" s="15"/>
      <c r="B132" s="52"/>
      <c r="C132" s="16" t="s">
        <v>3</v>
      </c>
      <c r="D132" s="16" t="s">
        <v>4</v>
      </c>
      <c r="E132" s="17" t="s">
        <v>4</v>
      </c>
      <c r="F132" s="18"/>
      <c r="G132" s="18"/>
      <c r="H132" s="18"/>
      <c r="I132" s="18"/>
    </row>
    <row r="133" spans="1:9" s="19" customFormat="1" ht="15.75">
      <c r="A133" s="15"/>
      <c r="B133" s="46" t="s">
        <v>64</v>
      </c>
      <c r="C133" s="21" t="s">
        <v>5</v>
      </c>
      <c r="D133" s="21" t="s">
        <v>101</v>
      </c>
      <c r="E133" s="22" t="s">
        <v>5</v>
      </c>
      <c r="F133" s="18"/>
      <c r="G133" s="18"/>
      <c r="H133" s="18"/>
      <c r="I133" s="18"/>
    </row>
    <row r="134" spans="1:9" s="19" customFormat="1" ht="31.5">
      <c r="A134" s="15"/>
      <c r="B134" s="29" t="s">
        <v>62</v>
      </c>
      <c r="C134" s="41">
        <v>1</v>
      </c>
      <c r="D134" s="42">
        <v>1</v>
      </c>
      <c r="E134" s="43">
        <v>1</v>
      </c>
      <c r="F134" s="18"/>
      <c r="G134" s="18"/>
      <c r="H134" s="18"/>
      <c r="I134" s="18"/>
    </row>
    <row r="135" spans="1:9" s="19" customFormat="1" ht="31.5">
      <c r="A135" s="15"/>
      <c r="B135" s="53" t="s">
        <v>63</v>
      </c>
      <c r="C135" s="54">
        <v>1</v>
      </c>
      <c r="D135" s="55">
        <v>1</v>
      </c>
      <c r="E135" s="56">
        <v>1</v>
      </c>
      <c r="F135" s="18"/>
      <c r="G135" s="18"/>
      <c r="H135" s="18"/>
      <c r="I135" s="18"/>
    </row>
    <row r="136" spans="1:9" s="19" customFormat="1" ht="4.5" customHeight="1">
      <c r="A136" s="15"/>
      <c r="B136" s="18"/>
      <c r="C136" s="18"/>
      <c r="D136" s="18"/>
      <c r="E136" s="18"/>
      <c r="F136" s="18"/>
      <c r="G136" s="18"/>
      <c r="H136" s="18"/>
      <c r="I136" s="18"/>
    </row>
    <row r="137" spans="1:9" s="19" customFormat="1" ht="15.75">
      <c r="A137" s="15"/>
      <c r="B137" s="141" t="s">
        <v>65</v>
      </c>
      <c r="C137" s="150" t="s">
        <v>23</v>
      </c>
      <c r="D137" s="151"/>
      <c r="E137" s="150" t="s">
        <v>22</v>
      </c>
      <c r="F137" s="152"/>
      <c r="I137" s="18"/>
    </row>
    <row r="138" spans="1:9" s="19" customFormat="1" ht="15.75">
      <c r="A138" s="15"/>
      <c r="B138" s="143"/>
      <c r="C138" s="34"/>
      <c r="D138" s="36"/>
      <c r="E138" s="37"/>
      <c r="F138" s="35"/>
      <c r="I138" s="18"/>
    </row>
    <row r="139" spans="1:9" s="19" customFormat="1" ht="15.75">
      <c r="A139" s="15"/>
      <c r="B139" s="37" t="s">
        <v>24</v>
      </c>
      <c r="C139" s="145">
        <v>0</v>
      </c>
      <c r="D139" s="146"/>
      <c r="E139" s="145">
        <v>1</v>
      </c>
      <c r="F139" s="147"/>
      <c r="I139" s="18"/>
    </row>
    <row r="140" spans="1:9" s="19" customFormat="1" ht="15.75">
      <c r="A140" s="15"/>
      <c r="B140" s="37" t="s">
        <v>25</v>
      </c>
      <c r="C140" s="145">
        <v>0</v>
      </c>
      <c r="D140" s="146"/>
      <c r="E140" s="145">
        <v>1</v>
      </c>
      <c r="F140" s="147"/>
      <c r="I140" s="18"/>
    </row>
    <row r="141" spans="1:9" s="19" customFormat="1" ht="15.75">
      <c r="A141" s="15"/>
      <c r="B141" s="37" t="s">
        <v>26</v>
      </c>
      <c r="C141" s="145">
        <v>0</v>
      </c>
      <c r="D141" s="146"/>
      <c r="E141" s="145">
        <v>1</v>
      </c>
      <c r="F141" s="147"/>
      <c r="I141" s="18"/>
    </row>
    <row r="142" spans="1:9" s="19" customFormat="1" ht="15.75">
      <c r="A142" s="15"/>
      <c r="B142" s="37" t="s">
        <v>27</v>
      </c>
      <c r="C142" s="145">
        <v>0</v>
      </c>
      <c r="D142" s="146"/>
      <c r="E142" s="145">
        <v>1</v>
      </c>
      <c r="F142" s="147"/>
      <c r="I142" s="18"/>
    </row>
    <row r="143" spans="1:9" s="19" customFormat="1" ht="15.75">
      <c r="A143" s="15"/>
      <c r="B143" s="37" t="s">
        <v>28</v>
      </c>
      <c r="C143" s="145">
        <v>0</v>
      </c>
      <c r="D143" s="146"/>
      <c r="E143" s="145">
        <v>1</v>
      </c>
      <c r="F143" s="147"/>
      <c r="I143" s="18"/>
    </row>
    <row r="144" spans="2:10" ht="4.5" customHeight="1">
      <c r="B144" s="44"/>
      <c r="C144" s="45"/>
      <c r="D144" s="57"/>
      <c r="E144" s="45"/>
      <c r="F144" s="120"/>
      <c r="I144" s="18"/>
      <c r="J144" s="19"/>
    </row>
    <row r="145" spans="1:9" s="19" customFormat="1" ht="15.75">
      <c r="A145" s="15"/>
      <c r="B145" s="18"/>
      <c r="C145" s="18"/>
      <c r="D145" s="18"/>
      <c r="E145" s="18"/>
      <c r="F145" s="18"/>
      <c r="G145" s="18"/>
      <c r="H145" s="18"/>
      <c r="I145" s="18"/>
    </row>
    <row r="146" spans="1:9" s="19" customFormat="1" ht="15.75">
      <c r="A146" s="15"/>
      <c r="B146" s="52"/>
      <c r="C146" s="16" t="s">
        <v>3</v>
      </c>
      <c r="D146" s="16" t="s">
        <v>4</v>
      </c>
      <c r="E146" s="17" t="s">
        <v>4</v>
      </c>
      <c r="F146" s="18"/>
      <c r="G146" s="18"/>
      <c r="H146" s="18"/>
      <c r="I146" s="18"/>
    </row>
    <row r="147" spans="1:9" s="19" customFormat="1" ht="31.5">
      <c r="A147" s="15"/>
      <c r="B147" s="46"/>
      <c r="C147" s="58" t="s">
        <v>5</v>
      </c>
      <c r="D147" s="59" t="s">
        <v>6</v>
      </c>
      <c r="E147" s="22" t="s">
        <v>5</v>
      </c>
      <c r="F147" s="18"/>
      <c r="G147" s="18"/>
      <c r="H147" s="18"/>
      <c r="I147" s="18"/>
    </row>
    <row r="148" spans="1:9" s="19" customFormat="1" ht="15.75">
      <c r="A148" s="15"/>
      <c r="B148" s="60" t="s">
        <v>66</v>
      </c>
      <c r="C148" s="61">
        <v>17000</v>
      </c>
      <c r="D148" s="62">
        <v>22000</v>
      </c>
      <c r="E148" s="63">
        <v>22000</v>
      </c>
      <c r="F148" s="18"/>
      <c r="G148" s="18"/>
      <c r="H148" s="18"/>
      <c r="I148" s="18"/>
    </row>
    <row r="149" spans="1:9" s="19" customFormat="1" ht="15.75">
      <c r="A149" s="15"/>
      <c r="B149" s="18"/>
      <c r="C149" s="18"/>
      <c r="D149" s="18"/>
      <c r="E149" s="18"/>
      <c r="F149" s="18"/>
      <c r="H149" s="18"/>
      <c r="I149" s="18"/>
    </row>
    <row r="150" spans="2:10" ht="15" hidden="1">
      <c r="B150" s="18" t="s">
        <v>29</v>
      </c>
      <c r="F150" s="18"/>
      <c r="G150" s="19"/>
      <c r="H150" s="18"/>
      <c r="I150" s="18"/>
      <c r="J150" s="19"/>
    </row>
    <row r="151" spans="6:10" ht="15" hidden="1">
      <c r="F151" s="18"/>
      <c r="G151" s="19"/>
      <c r="H151" s="18"/>
      <c r="I151" s="18"/>
      <c r="J151" s="19"/>
    </row>
    <row r="152" spans="6:10" ht="15">
      <c r="F152" s="18"/>
      <c r="G152" s="19"/>
      <c r="H152" s="18"/>
      <c r="I152" s="18"/>
      <c r="J152" s="19"/>
    </row>
    <row r="153" spans="6:10" ht="15">
      <c r="F153" s="18"/>
      <c r="G153" s="19"/>
      <c r="H153" s="18"/>
      <c r="I153" s="18"/>
      <c r="J153" s="19"/>
    </row>
    <row r="154" spans="6:10" ht="15">
      <c r="F154" s="18"/>
      <c r="G154" s="19"/>
      <c r="H154" s="18"/>
      <c r="I154" s="18"/>
      <c r="J154" s="19"/>
    </row>
  </sheetData>
  <mergeCells count="33">
    <mergeCell ref="H66:J66"/>
    <mergeCell ref="B78:F78"/>
    <mergeCell ref="H78:J78"/>
    <mergeCell ref="B85:F85"/>
    <mergeCell ref="H85:J85"/>
    <mergeCell ref="H32:J32"/>
    <mergeCell ref="B45:F45"/>
    <mergeCell ref="H45:J45"/>
    <mergeCell ref="B56:F56"/>
    <mergeCell ref="H56:J56"/>
    <mergeCell ref="C4:D4"/>
    <mergeCell ref="E4:F4"/>
    <mergeCell ref="C137:D137"/>
    <mergeCell ref="E137:F137"/>
    <mergeCell ref="B104:F104"/>
    <mergeCell ref="B19:F19"/>
    <mergeCell ref="B32:F32"/>
    <mergeCell ref="B66:F66"/>
    <mergeCell ref="C141:D141"/>
    <mergeCell ref="E141:F141"/>
    <mergeCell ref="C139:D139"/>
    <mergeCell ref="E139:F139"/>
    <mergeCell ref="C140:D140"/>
    <mergeCell ref="E140:F140"/>
    <mergeCell ref="C142:D142"/>
    <mergeCell ref="E142:F142"/>
    <mergeCell ref="C143:D143"/>
    <mergeCell ref="E143:F143"/>
    <mergeCell ref="H104:J104"/>
    <mergeCell ref="B114:F114"/>
    <mergeCell ref="H114:J114"/>
    <mergeCell ref="B123:F123"/>
    <mergeCell ref="H123:J123"/>
  </mergeCells>
  <printOptions/>
  <pageMargins left="0.3937007874015748" right="0.3937007874015748" top="0.65" bottom="0.3937007874015748" header="0.31496062992125984" footer="0.2755905511811024"/>
  <pageSetup fitToHeight="0" fitToWidth="1" horizontalDpi="600" verticalDpi="600" orientation="portrait" paperSize="9" scale="99" r:id="rId1"/>
  <headerFooter alignWithMargins="0">
    <oddHeader>&amp;R&amp;"Arial,Bold"&amp;18Appendix B</oddHeader>
  </headerFooter>
  <rowBreaks count="3" manualBreakCount="3">
    <brk id="44" max="5" man="1"/>
    <brk id="84" max="5" man="1"/>
    <brk id="124"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Kettering Borough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dmitc</dc:creator>
  <cp:keywords/>
  <dc:description/>
  <cp:lastModifiedBy>lhogg</cp:lastModifiedBy>
  <cp:lastPrinted>2012-07-12T11:51:58Z</cp:lastPrinted>
  <dcterms:created xsi:type="dcterms:W3CDTF">2012-01-23T12:00:12Z</dcterms:created>
  <dcterms:modified xsi:type="dcterms:W3CDTF">2012-07-12T15:51:09Z</dcterms:modified>
  <cp:category/>
  <cp:version/>
  <cp:contentType/>
  <cp:contentStatus/>
</cp:coreProperties>
</file>