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190" activeTab="0"/>
  </bookViews>
  <sheets>
    <sheet name="Prudential Indicators" sheetId="1" r:id="rId1"/>
  </sheets>
  <externalReferences>
    <externalReference r:id="rId4"/>
  </externalReferences>
  <definedNames>
    <definedName name="anscount" hidden="1">1</definedName>
    <definedName name="ceiling">'[1]F &amp; C - Districts'!#REF!</definedName>
    <definedName name="data">#REF!</definedName>
    <definedName name="_xlnm.Print_Area" localSheetId="0">'Prudential Indicators'!$A$1:$D$58</definedName>
  </definedNames>
  <calcPr fullCalcOnLoad="1"/>
</workbook>
</file>

<file path=xl/sharedStrings.xml><?xml version="1.0" encoding="utf-8"?>
<sst xmlns="http://schemas.openxmlformats.org/spreadsheetml/2006/main" count="89" uniqueCount="23">
  <si>
    <t>PRUDENTIAL INDICATORS OUTTURN</t>
  </si>
  <si>
    <t>2009/10</t>
  </si>
  <si>
    <t>actual</t>
  </si>
  <si>
    <t>Estimate</t>
  </si>
  <si>
    <t>Outturn</t>
  </si>
  <si>
    <t>£'000</t>
  </si>
  <si>
    <t>Capital Expenditure</t>
  </si>
  <si>
    <t>Non - HRA</t>
  </si>
  <si>
    <t>HRA</t>
  </si>
  <si>
    <t>TOTAL</t>
  </si>
  <si>
    <t>Ratio of financing costs to net revenue stream</t>
  </si>
  <si>
    <t>Net borrowing requirement</t>
  </si>
  <si>
    <t>brought forward 1 April</t>
  </si>
  <si>
    <t>carried forward 31 March</t>
  </si>
  <si>
    <t>in year borrowing requirement</t>
  </si>
  <si>
    <t>Capital Financing requirement as at 31 March</t>
  </si>
  <si>
    <t>Annual change in Cap. Financing Requirement</t>
  </si>
  <si>
    <t>TREASURY INDICATORS OUTTURN</t>
  </si>
  <si>
    <t>Authorised Limit for external debt -</t>
  </si>
  <si>
    <t>borrowing</t>
  </si>
  <si>
    <t>other long term liabilities</t>
  </si>
  <si>
    <t>Operational Boundary for external debt -</t>
  </si>
  <si>
    <t>2010/11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</si>
</sst>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  <numFmt numFmtId="165" formatCode="&quot;£&quot;#,##0"/>
    <numFmt numFmtId="166" formatCode="0_ ;\-0\ "/>
    <numFmt numFmtId="167" formatCode="#,##0.000_ ;\-#,##0.000\ "/>
    <numFmt numFmtId="168" formatCode="_-* #,##0_-;\-* #,##0_-;_-* &quot;-&quot;??_-;_-@_-"/>
    <numFmt numFmtId="169" formatCode="#,##0\ ;\(#,##0\)"/>
    <numFmt numFmtId="170" formatCode="#,##0_ ;\(#,##0\)"/>
    <numFmt numFmtId="171" formatCode="&quot;£&quot;000"/>
    <numFmt numFmtId="172" formatCode="[Red]#,##0_ ;\(#,##0\)"/>
    <numFmt numFmtId="173" formatCode="&quot;£&quot;#,##0;\(&quot;£&quot;#,##0\)"/>
    <numFmt numFmtId="174" formatCode="\ \ @"/>
    <numFmt numFmtId="175" formatCode="_-&quot;£&quot;* #,##0_-;\-&quot;£&quot;* #,##0_-;_-&quot;£&quot;* &quot;-&quot;??_-;_-@_-"/>
    <numFmt numFmtId="176" formatCode="#,##0;\(#,##0\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21">
      <alignment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8" fillId="0" borderId="1" xfId="0" applyFont="1" applyBorder="1" applyAlignment="1">
      <alignment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4" xfId="0" applyFont="1" applyFill="1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8" fontId="8" fillId="0" borderId="6" xfId="17" applyFont="1" applyFill="1" applyBorder="1" applyAlignment="1">
      <alignment/>
    </xf>
    <xf numFmtId="8" fontId="8" fillId="0" borderId="7" xfId="17" applyFont="1" applyFill="1" applyBorder="1" applyAlignment="1">
      <alignment/>
    </xf>
    <xf numFmtId="8" fontId="8" fillId="0" borderId="8" xfId="17" applyFont="1" applyFill="1" applyBorder="1" applyAlignment="1">
      <alignment/>
    </xf>
    <xf numFmtId="174" fontId="8" fillId="0" borderId="5" xfId="0" applyNumberFormat="1" applyFont="1" applyFill="1" applyBorder="1" applyAlignment="1">
      <alignment/>
    </xf>
    <xf numFmtId="168" fontId="8" fillId="0" borderId="9" xfId="15" applyNumberFormat="1" applyFont="1" applyFill="1" applyBorder="1" applyAlignment="1">
      <alignment/>
    </xf>
    <xf numFmtId="168" fontId="8" fillId="0" borderId="0" xfId="15" applyNumberFormat="1" applyFont="1" applyFill="1" applyBorder="1" applyAlignment="1">
      <alignment/>
    </xf>
    <xf numFmtId="168" fontId="8" fillId="0" borderId="10" xfId="15" applyNumberFormat="1" applyFont="1" applyFill="1" applyBorder="1" applyAlignment="1">
      <alignment/>
    </xf>
    <xf numFmtId="168" fontId="8" fillId="0" borderId="11" xfId="15" applyNumberFormat="1" applyFont="1" applyFill="1" applyBorder="1" applyAlignment="1">
      <alignment/>
    </xf>
    <xf numFmtId="168" fontId="8" fillId="0" borderId="12" xfId="15" applyNumberFormat="1" applyFont="1" applyFill="1" applyBorder="1" applyAlignment="1">
      <alignment/>
    </xf>
    <xf numFmtId="168" fontId="8" fillId="0" borderId="13" xfId="15" applyNumberFormat="1" applyFont="1" applyFill="1" applyBorder="1" applyAlignment="1">
      <alignment/>
    </xf>
    <xf numFmtId="174" fontId="8" fillId="0" borderId="14" xfId="0" applyNumberFormat="1" applyFont="1" applyFill="1" applyBorder="1" applyAlignment="1">
      <alignment/>
    </xf>
    <xf numFmtId="168" fontId="8" fillId="0" borderId="1" xfId="15" applyNumberFormat="1" applyFont="1" applyFill="1" applyBorder="1" applyAlignment="1">
      <alignment/>
    </xf>
    <xf numFmtId="168" fontId="8" fillId="0" borderId="2" xfId="15" applyNumberFormat="1" applyFont="1" applyFill="1" applyBorder="1" applyAlignment="1">
      <alignment/>
    </xf>
    <xf numFmtId="168" fontId="8" fillId="0" borderId="3" xfId="15" applyNumberFormat="1" applyFont="1" applyFill="1" applyBorder="1" applyAlignment="1">
      <alignment/>
    </xf>
    <xf numFmtId="0" fontId="6" fillId="0" borderId="0" xfId="21" applyAlignment="1">
      <alignment horizontal="center"/>
      <protection/>
    </xf>
    <xf numFmtId="0" fontId="6" fillId="0" borderId="0" xfId="2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7" fillId="0" borderId="5" xfId="0" applyFont="1" applyFill="1" applyBorder="1" applyAlignment="1">
      <alignment wrapText="1"/>
    </xf>
    <xf numFmtId="10" fontId="8" fillId="0" borderId="9" xfId="0" applyNumberFormat="1" applyFont="1" applyFill="1" applyBorder="1" applyAlignment="1">
      <alignment/>
    </xf>
    <xf numFmtId="10" fontId="8" fillId="0" borderId="0" xfId="0" applyNumberFormat="1" applyFont="1" applyFill="1" applyBorder="1" applyAlignment="1">
      <alignment/>
    </xf>
    <xf numFmtId="10" fontId="8" fillId="0" borderId="10" xfId="0" applyNumberFormat="1" applyFont="1" applyFill="1" applyBorder="1" applyAlignment="1">
      <alignment/>
    </xf>
    <xf numFmtId="10" fontId="8" fillId="0" borderId="11" xfId="0" applyNumberFormat="1" applyFont="1" applyFill="1" applyBorder="1" applyAlignment="1">
      <alignment/>
    </xf>
    <xf numFmtId="10" fontId="8" fillId="0" borderId="12" xfId="0" applyNumberFormat="1" applyFont="1" applyFill="1" applyBorder="1" applyAlignment="1">
      <alignment/>
    </xf>
    <xf numFmtId="10" fontId="8" fillId="0" borderId="13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7" fillId="0" borderId="9" xfId="0" applyFont="1" applyFill="1" applyBorder="1" applyAlignment="1">
      <alignment wrapText="1"/>
    </xf>
    <xf numFmtId="175" fontId="8" fillId="0" borderId="7" xfId="0" applyNumberFormat="1" applyFont="1" applyFill="1" applyBorder="1" applyAlignment="1">
      <alignment/>
    </xf>
    <xf numFmtId="175" fontId="8" fillId="0" borderId="8" xfId="0" applyNumberFormat="1" applyFont="1" applyFill="1" applyBorder="1" applyAlignment="1">
      <alignment/>
    </xf>
    <xf numFmtId="174" fontId="8" fillId="0" borderId="9" xfId="0" applyNumberFormat="1" applyFont="1" applyFill="1" applyBorder="1" applyAlignment="1">
      <alignment/>
    </xf>
    <xf numFmtId="169" fontId="8" fillId="0" borderId="9" xfId="15" applyNumberFormat="1" applyFont="1" applyFill="1" applyBorder="1" applyAlignment="1">
      <alignment/>
    </xf>
    <xf numFmtId="169" fontId="8" fillId="0" borderId="0" xfId="15" applyNumberFormat="1" applyFont="1" applyFill="1" applyBorder="1" applyAlignment="1">
      <alignment/>
    </xf>
    <xf numFmtId="169" fontId="8" fillId="0" borderId="10" xfId="15" applyNumberFormat="1" applyFont="1" applyFill="1" applyBorder="1" applyAlignment="1">
      <alignment/>
    </xf>
    <xf numFmtId="174" fontId="8" fillId="0" borderId="11" xfId="0" applyNumberFormat="1" applyFont="1" applyFill="1" applyBorder="1" applyAlignment="1">
      <alignment/>
    </xf>
    <xf numFmtId="169" fontId="8" fillId="0" borderId="1" xfId="15" applyNumberFormat="1" applyFont="1" applyFill="1" applyBorder="1" applyAlignment="1">
      <alignment/>
    </xf>
    <xf numFmtId="169" fontId="8" fillId="0" borderId="2" xfId="15" applyNumberFormat="1" applyFont="1" applyFill="1" applyBorder="1" applyAlignment="1">
      <alignment/>
    </xf>
    <xf numFmtId="169" fontId="8" fillId="0" borderId="3" xfId="15" applyNumberFormat="1" applyFont="1" applyFill="1" applyBorder="1" applyAlignment="1">
      <alignment/>
    </xf>
    <xf numFmtId="168" fontId="6" fillId="0" borderId="0" xfId="21" applyNumberFormat="1">
      <alignment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68" fontId="8" fillId="0" borderId="6" xfId="15" applyNumberFormat="1" applyFont="1" applyFill="1" applyBorder="1" applyAlignment="1">
      <alignment/>
    </xf>
    <xf numFmtId="168" fontId="8" fillId="0" borderId="7" xfId="15" applyNumberFormat="1" applyFont="1" applyFill="1" applyBorder="1" applyAlignment="1">
      <alignment/>
    </xf>
    <xf numFmtId="168" fontId="8" fillId="0" borderId="8" xfId="15" applyNumberFormat="1" applyFont="1" applyFill="1" applyBorder="1" applyAlignment="1">
      <alignment/>
    </xf>
    <xf numFmtId="168" fontId="8" fillId="0" borderId="9" xfId="15" applyNumberFormat="1" applyFont="1" applyFill="1" applyBorder="1" applyAlignment="1">
      <alignment horizontal="center"/>
    </xf>
    <xf numFmtId="175" fontId="8" fillId="0" borderId="0" xfId="17" applyNumberFormat="1" applyFont="1" applyFill="1" applyBorder="1" applyAlignment="1">
      <alignment/>
    </xf>
    <xf numFmtId="175" fontId="8" fillId="0" borderId="13" xfId="17" applyNumberFormat="1" applyFont="1" applyFill="1" applyBorder="1" applyAlignment="1">
      <alignment/>
    </xf>
    <xf numFmtId="176" fontId="8" fillId="0" borderId="0" xfId="15" applyNumberFormat="1" applyFont="1" applyFill="1" applyBorder="1" applyAlignment="1">
      <alignment/>
    </xf>
    <xf numFmtId="176" fontId="8" fillId="0" borderId="10" xfId="15" applyNumberFormat="1" applyFont="1" applyFill="1" applyBorder="1" applyAlignment="1">
      <alignment/>
    </xf>
    <xf numFmtId="176" fontId="8" fillId="0" borderId="2" xfId="15" applyNumberFormat="1" applyFont="1" applyFill="1" applyBorder="1" applyAlignment="1">
      <alignment/>
    </xf>
    <xf numFmtId="176" fontId="8" fillId="0" borderId="3" xfId="15" applyNumberFormat="1" applyFont="1" applyFill="1" applyBorder="1" applyAlignment="1">
      <alignment/>
    </xf>
    <xf numFmtId="0" fontId="7" fillId="2" borderId="0" xfId="21" applyFont="1" applyFill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rudential Indicators outturn 06.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%202005-06\Grant%20Settlement\Provisional%20Settl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eadlines"/>
      <sheetName val="Northants"/>
      <sheetName val="Leader &amp; Deputy"/>
      <sheetName val="All Districts"/>
      <sheetName val="All Counties"/>
      <sheetName val="F &amp; C - Districts"/>
      <sheetName val="F &amp; C - Fire"/>
      <sheetName val="F &amp; C - Counties"/>
      <sheetName val="F &amp; C - Pol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BreakPreview" zoomScale="60" workbookViewId="0" topLeftCell="A1">
      <selection activeCell="A6" sqref="A6"/>
    </sheetView>
  </sheetViews>
  <sheetFormatPr defaultColWidth="9.140625" defaultRowHeight="12.75"/>
  <cols>
    <col min="1" max="1" width="39.140625" style="1" customWidth="1"/>
    <col min="2" max="4" width="17.57421875" style="31" customWidth="1"/>
    <col min="5" max="5" width="9.140625" style="1" customWidth="1"/>
    <col min="6" max="6" width="39.140625" style="1" customWidth="1"/>
    <col min="7" max="9" width="17.57421875" style="1" customWidth="1"/>
    <col min="10" max="16384" width="9.140625" style="1" customWidth="1"/>
  </cols>
  <sheetData>
    <row r="1" spans="1:4" ht="15.75">
      <c r="A1" s="67" t="s">
        <v>0</v>
      </c>
      <c r="B1" s="67"/>
      <c r="C1" s="67"/>
      <c r="D1" s="67"/>
    </row>
    <row r="2" spans="2:4" s="2" customFormat="1" ht="15">
      <c r="B2" s="3"/>
      <c r="C2" s="3"/>
      <c r="D2" s="3"/>
    </row>
    <row r="3" spans="1:9" ht="15.75">
      <c r="A3" s="4"/>
      <c r="B3" s="5" t="s">
        <v>1</v>
      </c>
      <c r="C3" s="5" t="s">
        <v>22</v>
      </c>
      <c r="D3" s="6" t="s">
        <v>22</v>
      </c>
      <c r="F3" s="7"/>
      <c r="G3" s="7"/>
      <c r="H3" s="7"/>
      <c r="I3" s="7"/>
    </row>
    <row r="4" spans="1:9" ht="15.75">
      <c r="A4" s="8"/>
      <c r="B4" s="9" t="s">
        <v>2</v>
      </c>
      <c r="C4" s="10" t="s">
        <v>3</v>
      </c>
      <c r="D4" s="11" t="s">
        <v>4</v>
      </c>
      <c r="F4" s="7"/>
      <c r="G4" s="7"/>
      <c r="H4" s="7"/>
      <c r="I4" s="7"/>
    </row>
    <row r="5" spans="1:9" ht="15.75">
      <c r="A5" s="12"/>
      <c r="B5" s="13" t="s">
        <v>5</v>
      </c>
      <c r="C5" s="14" t="s">
        <v>5</v>
      </c>
      <c r="D5" s="15" t="s">
        <v>5</v>
      </c>
      <c r="F5" s="7"/>
      <c r="G5" s="7"/>
      <c r="H5" s="7"/>
      <c r="I5" s="7"/>
    </row>
    <row r="6" spans="1:9" ht="15.75" customHeight="1">
      <c r="A6" s="16" t="s">
        <v>6</v>
      </c>
      <c r="B6" s="17"/>
      <c r="C6" s="18"/>
      <c r="D6" s="19"/>
      <c r="F6" s="7"/>
      <c r="G6" s="7"/>
      <c r="H6" s="7"/>
      <c r="I6" s="7"/>
    </row>
    <row r="7" spans="1:9" ht="15">
      <c r="A7" s="20" t="s">
        <v>7</v>
      </c>
      <c r="B7" s="21">
        <v>5032</v>
      </c>
      <c r="C7" s="22">
        <f>9242-C8</f>
        <v>6715</v>
      </c>
      <c r="D7" s="23">
        <f>7985-D8</f>
        <v>5752</v>
      </c>
      <c r="F7" s="7"/>
      <c r="G7" s="7"/>
      <c r="H7" s="7"/>
      <c r="I7" s="7"/>
    </row>
    <row r="8" spans="1:9" ht="15">
      <c r="A8" s="20" t="s">
        <v>8</v>
      </c>
      <c r="B8" s="24">
        <v>2430</v>
      </c>
      <c r="C8" s="25">
        <v>2527</v>
      </c>
      <c r="D8" s="26">
        <v>2233</v>
      </c>
      <c r="F8" s="7"/>
      <c r="G8" s="7"/>
      <c r="H8" s="7"/>
      <c r="I8" s="7"/>
    </row>
    <row r="9" spans="1:9" ht="15">
      <c r="A9" s="27" t="s">
        <v>9</v>
      </c>
      <c r="B9" s="28">
        <f>SUM(B7:B8)</f>
        <v>7462</v>
      </c>
      <c r="C9" s="29">
        <f>SUM(C7:C8)</f>
        <v>9242</v>
      </c>
      <c r="D9" s="30">
        <f>SUM(D7:D8)</f>
        <v>7985</v>
      </c>
      <c r="F9" s="7"/>
      <c r="G9" s="7"/>
      <c r="H9" s="7"/>
      <c r="I9" s="7"/>
    </row>
    <row r="10" spans="3:9" ht="15">
      <c r="C10" s="32"/>
      <c r="F10" s="7"/>
      <c r="G10" s="7"/>
      <c r="H10" s="7"/>
      <c r="I10" s="7"/>
    </row>
    <row r="11" spans="1:9" ht="15.75">
      <c r="A11" s="4"/>
      <c r="B11" s="5" t="s">
        <v>1</v>
      </c>
      <c r="C11" s="5" t="s">
        <v>22</v>
      </c>
      <c r="D11" s="6" t="s">
        <v>22</v>
      </c>
      <c r="F11" s="7"/>
      <c r="G11" s="7"/>
      <c r="H11" s="7"/>
      <c r="I11" s="7"/>
    </row>
    <row r="12" spans="1:9" ht="15.75">
      <c r="A12" s="8"/>
      <c r="B12" s="9" t="s">
        <v>2</v>
      </c>
      <c r="C12" s="10" t="s">
        <v>3</v>
      </c>
      <c r="D12" s="11" t="s">
        <v>4</v>
      </c>
      <c r="F12" s="33"/>
      <c r="G12" s="33"/>
      <c r="H12" s="33"/>
      <c r="I12" s="33"/>
    </row>
    <row r="13" spans="1:9" ht="31.5">
      <c r="A13" s="34" t="s">
        <v>10</v>
      </c>
      <c r="B13" s="17"/>
      <c r="C13" s="18"/>
      <c r="D13" s="19"/>
      <c r="F13" s="33"/>
      <c r="G13" s="33"/>
      <c r="H13" s="33"/>
      <c r="I13" s="33"/>
    </row>
    <row r="14" spans="1:4" ht="15">
      <c r="A14" s="20" t="s">
        <v>7</v>
      </c>
      <c r="B14" s="35">
        <v>0</v>
      </c>
      <c r="C14" s="36">
        <v>0</v>
      </c>
      <c r="D14" s="37">
        <v>0</v>
      </c>
    </row>
    <row r="15" spans="1:4" ht="15">
      <c r="A15" s="27" t="s">
        <v>8</v>
      </c>
      <c r="B15" s="38">
        <v>0</v>
      </c>
      <c r="C15" s="39">
        <v>0.0003</v>
      </c>
      <c r="D15" s="40">
        <v>0</v>
      </c>
    </row>
    <row r="16" spans="1:4" ht="15">
      <c r="A16" s="33"/>
      <c r="B16" s="33"/>
      <c r="C16" s="33"/>
      <c r="D16" s="33"/>
    </row>
    <row r="17" spans="1:4" ht="15.75">
      <c r="A17" s="4"/>
      <c r="B17" s="5" t="s">
        <v>1</v>
      </c>
      <c r="C17" s="5" t="s">
        <v>22</v>
      </c>
      <c r="D17" s="6" t="s">
        <v>22</v>
      </c>
    </row>
    <row r="18" spans="1:4" ht="15.75">
      <c r="A18" s="41"/>
      <c r="B18" s="9" t="s">
        <v>2</v>
      </c>
      <c r="C18" s="10" t="s">
        <v>3</v>
      </c>
      <c r="D18" s="11" t="s">
        <v>4</v>
      </c>
    </row>
    <row r="19" spans="1:4" ht="15.75">
      <c r="A19" s="42"/>
      <c r="B19" s="13" t="s">
        <v>5</v>
      </c>
      <c r="C19" s="14" t="s">
        <v>5</v>
      </c>
      <c r="D19" s="15" t="s">
        <v>5</v>
      </c>
    </row>
    <row r="20" spans="1:4" ht="15.75">
      <c r="A20" s="43" t="s">
        <v>11</v>
      </c>
      <c r="B20" s="41"/>
      <c r="C20" s="44"/>
      <c r="D20" s="45"/>
    </row>
    <row r="21" spans="1:4" ht="15">
      <c r="A21" s="46" t="s">
        <v>12</v>
      </c>
      <c r="B21" s="47">
        <v>2491</v>
      </c>
      <c r="C21" s="48">
        <v>6995</v>
      </c>
      <c r="D21" s="49">
        <v>6995</v>
      </c>
    </row>
    <row r="22" spans="1:4" ht="15">
      <c r="A22" s="46" t="s">
        <v>13</v>
      </c>
      <c r="B22" s="47">
        <v>6995</v>
      </c>
      <c r="C22" s="48">
        <v>6000</v>
      </c>
      <c r="D22" s="49">
        <f>6000-1235</f>
        <v>4765</v>
      </c>
    </row>
    <row r="23" spans="1:4" ht="15">
      <c r="A23" s="50" t="s">
        <v>14</v>
      </c>
      <c r="B23" s="51">
        <f>+B22-B21</f>
        <v>4504</v>
      </c>
      <c r="C23" s="52">
        <f>+C22-C21</f>
        <v>-995</v>
      </c>
      <c r="D23" s="53">
        <f>+D22-D21</f>
        <v>-2230</v>
      </c>
    </row>
    <row r="24" ht="12.75">
      <c r="C24" s="32"/>
    </row>
    <row r="25" spans="1:4" ht="15.75">
      <c r="A25" s="4"/>
      <c r="B25" s="5" t="s">
        <v>1</v>
      </c>
      <c r="C25" s="5" t="s">
        <v>22</v>
      </c>
      <c r="D25" s="6" t="s">
        <v>22</v>
      </c>
    </row>
    <row r="26" spans="1:4" ht="15.75">
      <c r="A26" s="41"/>
      <c r="B26" s="9" t="s">
        <v>2</v>
      </c>
      <c r="C26" s="10" t="s">
        <v>3</v>
      </c>
      <c r="D26" s="11" t="s">
        <v>4</v>
      </c>
    </row>
    <row r="27" spans="1:4" ht="15.75">
      <c r="A27" s="42"/>
      <c r="B27" s="13" t="s">
        <v>5</v>
      </c>
      <c r="C27" s="14" t="s">
        <v>5</v>
      </c>
      <c r="D27" s="15" t="s">
        <v>5</v>
      </c>
    </row>
    <row r="28" spans="1:4" ht="31.5">
      <c r="A28" s="43" t="s">
        <v>15</v>
      </c>
      <c r="B28" s="41"/>
      <c r="C28" s="44"/>
      <c r="D28" s="45"/>
    </row>
    <row r="29" spans="1:6" ht="15">
      <c r="A29" s="46" t="s">
        <v>7</v>
      </c>
      <c r="B29" s="21">
        <f>7635+109-1</f>
        <v>7743</v>
      </c>
      <c r="C29" s="22">
        <v>7635</v>
      </c>
      <c r="D29" s="23">
        <f>7547+25</f>
        <v>7572</v>
      </c>
      <c r="F29" s="54"/>
    </row>
    <row r="30" spans="1:6" ht="15">
      <c r="A30" s="46" t="s">
        <v>8</v>
      </c>
      <c r="B30" s="21">
        <v>4819</v>
      </c>
      <c r="C30" s="22">
        <v>4819</v>
      </c>
      <c r="D30" s="23">
        <f>4819</f>
        <v>4819</v>
      </c>
      <c r="F30" s="54"/>
    </row>
    <row r="31" spans="1:4" ht="15">
      <c r="A31" s="50" t="s">
        <v>9</v>
      </c>
      <c r="B31" s="28">
        <f>+B29+B30</f>
        <v>12562</v>
      </c>
      <c r="C31" s="29">
        <f>+C29+C30</f>
        <v>12454</v>
      </c>
      <c r="D31" s="30">
        <f>+D29+D30</f>
        <v>12391</v>
      </c>
    </row>
    <row r="32" ht="12.75">
      <c r="C32" s="32"/>
    </row>
    <row r="33" spans="1:4" ht="15.75">
      <c r="A33" s="4"/>
      <c r="B33" s="5" t="s">
        <v>1</v>
      </c>
      <c r="C33" s="5" t="s">
        <v>22</v>
      </c>
      <c r="D33" s="6" t="s">
        <v>22</v>
      </c>
    </row>
    <row r="34" spans="1:4" ht="15.75">
      <c r="A34" s="41"/>
      <c r="B34" s="9" t="s">
        <v>2</v>
      </c>
      <c r="C34" s="10" t="s">
        <v>3</v>
      </c>
      <c r="D34" s="11" t="s">
        <v>4</v>
      </c>
    </row>
    <row r="35" spans="1:4" ht="15.75">
      <c r="A35" s="42"/>
      <c r="B35" s="13" t="s">
        <v>5</v>
      </c>
      <c r="C35" s="14" t="s">
        <v>5</v>
      </c>
      <c r="D35" s="15" t="s">
        <v>5</v>
      </c>
    </row>
    <row r="36" spans="1:4" ht="31.5">
      <c r="A36" s="43" t="s">
        <v>16</v>
      </c>
      <c r="B36" s="41"/>
      <c r="C36" s="44"/>
      <c r="D36" s="45"/>
    </row>
    <row r="37" spans="1:6" ht="15">
      <c r="A37" s="46" t="s">
        <v>7</v>
      </c>
      <c r="B37" s="21">
        <v>1515</v>
      </c>
      <c r="C37" s="63">
        <f>C29-B29</f>
        <v>-108</v>
      </c>
      <c r="D37" s="64">
        <f>D29-B29</f>
        <v>-171</v>
      </c>
      <c r="E37" s="54"/>
      <c r="F37" s="54"/>
    </row>
    <row r="38" spans="1:6" ht="15">
      <c r="A38" s="46" t="s">
        <v>8</v>
      </c>
      <c r="B38" s="21">
        <v>10</v>
      </c>
      <c r="C38" s="63">
        <f>C30-B30</f>
        <v>0</v>
      </c>
      <c r="D38" s="64">
        <f>D30-B30</f>
        <v>0</v>
      </c>
      <c r="E38" s="54"/>
      <c r="F38" s="54"/>
    </row>
    <row r="39" spans="1:4" ht="15">
      <c r="A39" s="50" t="s">
        <v>9</v>
      </c>
      <c r="B39" s="28">
        <f>+B37+B38</f>
        <v>1525</v>
      </c>
      <c r="C39" s="65">
        <f>+C37+C38</f>
        <v>-108</v>
      </c>
      <c r="D39" s="66">
        <f>+D37+D38</f>
        <v>-171</v>
      </c>
    </row>
    <row r="40" spans="1:4" ht="15">
      <c r="A40" s="7"/>
      <c r="B40" s="7"/>
      <c r="C40" s="7"/>
      <c r="D40" s="7"/>
    </row>
    <row r="41" spans="1:4" ht="15.75">
      <c r="A41" s="67" t="s">
        <v>17</v>
      </c>
      <c r="B41" s="67"/>
      <c r="C41" s="67"/>
      <c r="D41" s="67"/>
    </row>
    <row r="42" spans="1:4" ht="15.75">
      <c r="A42" s="55"/>
      <c r="B42" s="56"/>
      <c r="C42" s="56"/>
      <c r="D42" s="56"/>
    </row>
    <row r="43" spans="1:4" ht="15.75">
      <c r="A43" s="4"/>
      <c r="B43" s="5" t="s">
        <v>1</v>
      </c>
      <c r="C43" s="5" t="s">
        <v>22</v>
      </c>
      <c r="D43" s="6" t="s">
        <v>22</v>
      </c>
    </row>
    <row r="44" spans="1:4" ht="15.75">
      <c r="A44" s="8"/>
      <c r="B44" s="10" t="s">
        <v>2</v>
      </c>
      <c r="C44" s="10" t="s">
        <v>3</v>
      </c>
      <c r="D44" s="11" t="s">
        <v>4</v>
      </c>
    </row>
    <row r="45" spans="1:4" ht="15.75">
      <c r="A45" s="12"/>
      <c r="B45" s="14" t="s">
        <v>5</v>
      </c>
      <c r="C45" s="14" t="s">
        <v>5</v>
      </c>
      <c r="D45" s="15" t="s">
        <v>5</v>
      </c>
    </row>
    <row r="46" spans="1:4" ht="15.75">
      <c r="A46" s="16" t="s">
        <v>18</v>
      </c>
      <c r="B46" s="57"/>
      <c r="C46" s="58"/>
      <c r="D46" s="59"/>
    </row>
    <row r="47" spans="1:4" ht="15">
      <c r="A47" s="20" t="s">
        <v>19</v>
      </c>
      <c r="B47" s="60">
        <v>7000</v>
      </c>
      <c r="C47" s="22">
        <v>22000</v>
      </c>
      <c r="D47" s="23">
        <v>6000</v>
      </c>
    </row>
    <row r="48" spans="1:4" ht="15">
      <c r="A48" s="20" t="s">
        <v>20</v>
      </c>
      <c r="B48" s="60">
        <v>0</v>
      </c>
      <c r="C48" s="22">
        <v>0</v>
      </c>
      <c r="D48" s="23">
        <v>0</v>
      </c>
    </row>
    <row r="49" spans="1:4" ht="15">
      <c r="A49" s="27" t="s">
        <v>9</v>
      </c>
      <c r="B49" s="28">
        <f>B47</f>
        <v>7000</v>
      </c>
      <c r="C49" s="29">
        <f>C47</f>
        <v>22000</v>
      </c>
      <c r="D49" s="30">
        <f>D47</f>
        <v>6000</v>
      </c>
    </row>
    <row r="50" spans="1:4" ht="15.75" customHeight="1">
      <c r="A50" s="33"/>
      <c r="B50" s="33"/>
      <c r="C50" s="61"/>
      <c r="D50" s="62"/>
    </row>
    <row r="51" spans="1:4" ht="15.75">
      <c r="A51" s="4"/>
      <c r="B51" s="5" t="s">
        <v>1</v>
      </c>
      <c r="C51" s="5" t="s">
        <v>22</v>
      </c>
      <c r="D51" s="6" t="s">
        <v>22</v>
      </c>
    </row>
    <row r="52" spans="1:4" ht="15.75">
      <c r="A52" s="8"/>
      <c r="B52" s="10" t="s">
        <v>2</v>
      </c>
      <c r="C52" s="10" t="s">
        <v>3</v>
      </c>
      <c r="D52" s="11" t="s">
        <v>4</v>
      </c>
    </row>
    <row r="53" spans="1:4" ht="15.75">
      <c r="A53" s="12"/>
      <c r="B53" s="14" t="s">
        <v>5</v>
      </c>
      <c r="C53" s="14" t="s">
        <v>5</v>
      </c>
      <c r="D53" s="15" t="s">
        <v>5</v>
      </c>
    </row>
    <row r="54" spans="1:4" ht="31.5">
      <c r="A54" s="34" t="s">
        <v>21</v>
      </c>
      <c r="B54" s="57"/>
      <c r="C54" s="58"/>
      <c r="D54" s="59"/>
    </row>
    <row r="55" spans="1:4" ht="15">
      <c r="A55" s="20" t="s">
        <v>19</v>
      </c>
      <c r="B55" s="60">
        <v>7000</v>
      </c>
      <c r="C55" s="22">
        <v>17000</v>
      </c>
      <c r="D55" s="23">
        <v>6000</v>
      </c>
    </row>
    <row r="56" spans="1:4" ht="15">
      <c r="A56" s="20" t="s">
        <v>20</v>
      </c>
      <c r="B56" s="60">
        <v>0</v>
      </c>
      <c r="C56" s="22"/>
      <c r="D56" s="23"/>
    </row>
    <row r="57" spans="1:4" ht="15">
      <c r="A57" s="27" t="s">
        <v>9</v>
      </c>
      <c r="B57" s="28">
        <f>+B55</f>
        <v>7000</v>
      </c>
      <c r="C57" s="29">
        <f>C55</f>
        <v>17000</v>
      </c>
      <c r="D57" s="30">
        <f>D55</f>
        <v>6000</v>
      </c>
    </row>
    <row r="58" ht="12.75">
      <c r="C58" s="32"/>
    </row>
    <row r="59" ht="12.75">
      <c r="C59" s="32"/>
    </row>
  </sheetData>
  <mergeCells count="2">
    <mergeCell ref="A1:D1"/>
    <mergeCell ref="A41:D41"/>
  </mergeCells>
  <printOptions/>
  <pageMargins left="0.5905511811023623" right="0.5905511811023623" top="0.5905511811023623" bottom="0.3937007874015748" header="0.31496062992125984" footer="0.2755905511811024"/>
  <pageSetup fitToHeight="2" horizontalDpi="600" verticalDpi="600" orientation="portrait" paperSize="9" r:id="rId1"/>
  <headerFooter alignWithMargins="0">
    <oddHeader>&amp;R&amp;"Arial,Bold"&amp;16Appendix B</oddHeader>
  </headerFooter>
  <rowBreaks count="1" manualBreakCount="1">
    <brk id="4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Kettering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mdick</dc:creator>
  <cp:keywords/>
  <dc:description/>
  <cp:lastModifiedBy>mdick</cp:lastModifiedBy>
  <cp:lastPrinted>2011-06-29T14:37:49Z</cp:lastPrinted>
  <dcterms:created xsi:type="dcterms:W3CDTF">2011-06-29T13:49:26Z</dcterms:created>
  <dcterms:modified xsi:type="dcterms:W3CDTF">2011-06-29T14:37:50Z</dcterms:modified>
  <cp:category/>
  <cp:version/>
  <cp:contentType/>
  <cp:contentStatus/>
</cp:coreProperties>
</file>