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activeTab="1"/>
  </bookViews>
  <sheets>
    <sheet name="HRA" sheetId="1" r:id="rId1"/>
    <sheet name="HRA Summary" sheetId="2" r:id="rId2"/>
  </sheets>
  <externalReferences>
    <externalReference r:id="rId5"/>
    <externalReference r:id="rId6"/>
  </externalReferences>
  <definedNames>
    <definedName name="_xlnm.Print_Area" localSheetId="1">'HRA Summary'!$A$1:$H$95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<sst xmlns="http://schemas.openxmlformats.org/spreadsheetml/2006/main" count="87" uniqueCount="77">
  <si>
    <t>Section 3</t>
  </si>
  <si>
    <t>Ref</t>
  </si>
  <si>
    <t>Actual</t>
  </si>
  <si>
    <t>Original</t>
  </si>
  <si>
    <t>Revised</t>
  </si>
  <si>
    <t>£</t>
  </si>
  <si>
    <t>INCOME</t>
  </si>
  <si>
    <t>Rents - Dwellings Only</t>
  </si>
  <si>
    <t>Service Charges</t>
  </si>
  <si>
    <t>Supporting People Grant</t>
  </si>
  <si>
    <t>Total Income</t>
  </si>
  <si>
    <t>EXPENDITURE</t>
  </si>
  <si>
    <t>Repairs and Maintenance</t>
  </si>
  <si>
    <t>General Management</t>
  </si>
  <si>
    <t>Special Services</t>
  </si>
  <si>
    <t>Rents, Rates, Taxes &amp; Other Charges</t>
  </si>
  <si>
    <t xml:space="preserve"> </t>
  </si>
  <si>
    <t>Depreciation</t>
  </si>
  <si>
    <t>Housing Revenue Account Subsidy</t>
  </si>
  <si>
    <t>Total Expenditure</t>
  </si>
  <si>
    <t>Net Cost of Services</t>
  </si>
  <si>
    <t>Cost of Capital Credit</t>
  </si>
  <si>
    <t>Amortised Premiums &amp; Discounts</t>
  </si>
  <si>
    <t>Transfer To/From Major Repairs Reserve</t>
  </si>
  <si>
    <t>Net Operating Expenditure</t>
  </si>
  <si>
    <t>Revenue Contributions To Capital</t>
  </si>
  <si>
    <t>Net Change in Balances</t>
  </si>
  <si>
    <t>Balance Carried Forward</t>
  </si>
  <si>
    <t>Variance Explanations</t>
  </si>
  <si>
    <t>2008/09</t>
  </si>
  <si>
    <t>2010/11</t>
  </si>
  <si>
    <t xml:space="preserve">Exchequer Contributions </t>
  </si>
  <si>
    <t>Contribution to Bad Debt Provision</t>
  </si>
  <si>
    <t>Capital Asset Charges</t>
  </si>
  <si>
    <t>Cost of Capital Charge</t>
  </si>
  <si>
    <t>Interest Payable</t>
  </si>
  <si>
    <t>HRA Investment Income</t>
  </si>
  <si>
    <t>GF Credit</t>
  </si>
  <si>
    <t>DRAFT BUDGET BOOKLET - 2011/12</t>
  </si>
  <si>
    <t>Housing Revenue Account Estimates 2011/12</t>
  </si>
  <si>
    <t>2011/12</t>
  </si>
  <si>
    <t>The Government have indicated that Councils must continue to use the rent</t>
  </si>
  <si>
    <t>restructuring formula for rent setting in 2011/12 without any capping mechanism</t>
  </si>
  <si>
    <t>being in place, as has been the case in previous years. This has meant that KBC</t>
  </si>
  <si>
    <t>Increased service charge income is expected during 2011/12.</t>
  </si>
  <si>
    <t>to reduce its costs.</t>
  </si>
  <si>
    <t>It is anticipated that Supporting People Grant will reduce in 2011/12 as NCC seeks</t>
  </si>
  <si>
    <t>A slight reduction is being estimated for 2011/12, however this has materialised</t>
  </si>
  <si>
    <t>structure.</t>
  </si>
  <si>
    <t>mainly due to staff efficiencies driven from a review of the Housing repairs staffing</t>
  </si>
  <si>
    <t>times associated with voids continues to improve.</t>
  </si>
  <si>
    <t>Council Tax due on void properties is estimated to continue to fall as the turnaround</t>
  </si>
  <si>
    <t>Changes in depreciation simply reflects movements in valuation levels associated</t>
  </si>
  <si>
    <t>This relates to technical recharges between the General Fund and the HRA. DCLG</t>
  </si>
  <si>
    <t>guidance regarding the level of interest rates to apply reduced significantly for</t>
  </si>
  <si>
    <t>2010/11 and this is expected to continue in 2011/12.</t>
  </si>
  <si>
    <t>This relates to historical debt that was repaid early and the annual payments are</t>
  </si>
  <si>
    <t>determined by a schedule of repayments. The amount needed for 2011/12 is lower</t>
  </si>
  <si>
    <t>Reserve.</t>
  </si>
  <si>
    <t>with property within the HRA. This affects the transfers from the Major Repairs</t>
  </si>
  <si>
    <t>than that required for 2010/11.</t>
  </si>
  <si>
    <t>tenants face an average increase of 6.98% or £4.36 per week for next financial year</t>
  </si>
  <si>
    <t>Recharges from support services have been adjusted to more accurately reflect time</t>
  </si>
  <si>
    <t>spent on MRA activities.</t>
  </si>
  <si>
    <t>materials).</t>
  </si>
  <si>
    <t>Additional utility costs for sheltered accommodation (gas supplies and cleaning</t>
  </si>
  <si>
    <t>Significant increases in subsidy payments are estimated for 2011/12. In 2005/06</t>
  </si>
  <si>
    <t>KBC's negative subsidy payment was £2.081m, for 2011/12 it is estimated at</t>
  </si>
  <si>
    <t>£4.495m an increase of 116%. KBC's 2011/12 HRA has experienced a 24%</t>
  </si>
  <si>
    <t>confirmed their desire to replace the current subsidy system with a new</t>
  </si>
  <si>
    <t>increase from what was originally budgeted for in 2010/11. The Government have</t>
  </si>
  <si>
    <t>meaning the average rent for 2011/12 will be £66.81/week (on a 52 week year).</t>
  </si>
  <si>
    <t>following months.</t>
  </si>
  <si>
    <t>local authority housing debt. Details of the settlement will be received over the</t>
  </si>
  <si>
    <t>"self-financing" regime from April 2012. This will do away with negative subsidy</t>
  </si>
  <si>
    <t>payments but the Council in exchange will receive an equitable share of the national</t>
  </si>
  <si>
    <t>HOUSING REVENUE ACCOUNT ESTIMATES 2011/12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</si>
</sst>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(#,##0\)"/>
    <numFmt numFmtId="166" formatCode="yyyy/yy"/>
    <numFmt numFmtId="167" formatCode="#,##0_ ;\-#,##0\ "/>
    <numFmt numFmtId="168" formatCode="#,##0.0_ ;\-#,##0.0\ "/>
    <numFmt numFmtId="169" formatCode="0.000%"/>
    <numFmt numFmtId="170" formatCode="0.0%"/>
    <numFmt numFmtId="171" formatCode="#."/>
    <numFmt numFmtId="172" formatCode="&quot;£&quot;#,##0"/>
    <numFmt numFmtId="173" formatCode="#,##0.00_ ;\-#,##0.00\ "/>
    <numFmt numFmtId="174" formatCode="#\ ?/8"/>
    <numFmt numFmtId="175" formatCode="0_ ;\-0\ "/>
    <numFmt numFmtId="176" formatCode="#,##0.000_ ;\-#,##0.000\ "/>
    <numFmt numFmtId="177" formatCode="0.000000"/>
    <numFmt numFmtId="178" formatCode="0.0000000"/>
    <numFmt numFmtId="179" formatCode="0.00000000"/>
    <numFmt numFmtId="180" formatCode="0.00000"/>
    <numFmt numFmtId="181" formatCode="0.0000"/>
    <numFmt numFmtId="182" formatCode="0.000"/>
    <numFmt numFmtId="183" formatCode="0.0"/>
    <numFmt numFmtId="184" formatCode="#,##0.0000_ ;\-#,##0.0000\ "/>
    <numFmt numFmtId="185" formatCode="#,##0\ ;\-#,##0"/>
    <numFmt numFmtId="186" formatCode="_-* #,##0_-;\-* #,##0_-;_-* &quot;-&quot;??_-;_-@_-"/>
    <numFmt numFmtId="187" formatCode="m/d"/>
    <numFmt numFmtId="188" formatCode="#,##0\ ;\(#,##0\)"/>
    <numFmt numFmtId="189" formatCode="#,##0;[Red]\(#,##0\)"/>
    <numFmt numFmtId="190" formatCode="&quot;£&quot;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\-yyyy"/>
    <numFmt numFmtId="195" formatCode="#,##0.0"/>
    <numFmt numFmtId="196" formatCode="&quot;£&quot;#,##0.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[$€-2]\ #,##0.00_);[Red]\([$€-2]\ #,##0.00\)"/>
    <numFmt numFmtId="206" formatCode="#,##0.00000_ ;\-#,##0.00000\ "/>
    <numFmt numFmtId="207" formatCode="#,##0.000000_ ;\-#,##0.000000\ "/>
    <numFmt numFmtId="208" formatCode="#,##0;\(#,##0\)"/>
  </numFmts>
  <fonts count="18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7" fontId="7" fillId="2" borderId="0" xfId="21" applyNumberFormat="1" applyFont="1" applyFill="1">
      <alignment/>
      <protection/>
    </xf>
    <xf numFmtId="37" fontId="6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165" fontId="7" fillId="0" borderId="1" xfId="21" applyNumberFormat="1" applyFont="1" applyFill="1" applyBorder="1">
      <alignment/>
      <protection/>
    </xf>
    <xf numFmtId="165" fontId="7" fillId="0" borderId="2" xfId="21" applyNumberFormat="1" applyFont="1" applyFill="1" applyBorder="1">
      <alignment/>
      <protection/>
    </xf>
    <xf numFmtId="165" fontId="6" fillId="0" borderId="2" xfId="21" applyNumberFormat="1" applyFont="1" applyFill="1" applyBorder="1">
      <alignment/>
      <protection/>
    </xf>
    <xf numFmtId="165" fontId="6" fillId="0" borderId="3" xfId="21" applyNumberFormat="1" applyFont="1" applyFill="1" applyBorder="1">
      <alignment/>
      <protection/>
    </xf>
    <xf numFmtId="165" fontId="7" fillId="0" borderId="4" xfId="21" applyNumberFormat="1" applyFont="1" applyFill="1" applyBorder="1">
      <alignment/>
      <protection/>
    </xf>
    <xf numFmtId="165" fontId="7" fillId="0" borderId="0" xfId="21" applyNumberFormat="1" applyFont="1" applyFill="1" applyBorder="1">
      <alignment/>
      <protection/>
    </xf>
    <xf numFmtId="165" fontId="6" fillId="0" borderId="5" xfId="21" applyNumberFormat="1" applyFont="1" applyFill="1" applyBorder="1">
      <alignment/>
      <protection/>
    </xf>
    <xf numFmtId="0" fontId="12" fillId="0" borderId="6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37" fontId="7" fillId="0" borderId="0" xfId="21" applyNumberFormat="1" applyFont="1" applyFill="1" applyBorder="1">
      <alignment/>
      <protection/>
    </xf>
    <xf numFmtId="37" fontId="7" fillId="0" borderId="0" xfId="21" applyNumberFormat="1" applyFont="1" applyBorder="1">
      <alignment/>
      <protection/>
    </xf>
    <xf numFmtId="0" fontId="6" fillId="0" borderId="2" xfId="21" applyFont="1" applyBorder="1">
      <alignment/>
      <protection/>
    </xf>
    <xf numFmtId="37" fontId="7" fillId="0" borderId="7" xfId="21" applyNumberFormat="1" applyFont="1" applyFill="1" applyBorder="1">
      <alignment/>
      <protection/>
    </xf>
    <xf numFmtId="37" fontId="17" fillId="0" borderId="0" xfId="21" applyNumberFormat="1" applyFont="1" applyBorder="1">
      <alignment/>
      <protection/>
    </xf>
    <xf numFmtId="37" fontId="6" fillId="0" borderId="0" xfId="21" applyNumberFormat="1" applyFont="1" applyBorder="1">
      <alignment/>
      <protection/>
    </xf>
    <xf numFmtId="37" fontId="7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11" fillId="0" borderId="0" xfId="21" applyFont="1">
      <alignment/>
      <protection/>
    </xf>
    <xf numFmtId="0" fontId="7" fillId="0" borderId="8" xfId="21" applyFont="1" applyBorder="1">
      <alignment/>
      <protection/>
    </xf>
    <xf numFmtId="0" fontId="12" fillId="0" borderId="9" xfId="21" applyFont="1" applyBorder="1" applyAlignment="1">
      <alignment horizontal="center"/>
      <protection/>
    </xf>
    <xf numFmtId="0" fontId="7" fillId="0" borderId="9" xfId="21" applyFont="1" applyBorder="1">
      <alignment/>
      <protection/>
    </xf>
    <xf numFmtId="0" fontId="7" fillId="2" borderId="10" xfId="21" applyFont="1" applyFill="1" applyBorder="1" applyAlignment="1">
      <alignment horizontal="center"/>
      <protection/>
    </xf>
    <xf numFmtId="37" fontId="7" fillId="2" borderId="11" xfId="21" applyNumberFormat="1" applyFont="1" applyFill="1" applyBorder="1" applyAlignment="1">
      <alignment horizontal="center"/>
      <protection/>
    </xf>
    <xf numFmtId="37" fontId="7" fillId="0" borderId="12" xfId="21" applyNumberFormat="1" applyFont="1" applyBorder="1" applyAlignment="1">
      <alignment horizontal="center"/>
      <protection/>
    </xf>
    <xf numFmtId="37" fontId="7" fillId="0" borderId="13" xfId="21" applyNumberFormat="1" applyFont="1" applyBorder="1" applyAlignment="1">
      <alignment horizontal="center"/>
      <protection/>
    </xf>
    <xf numFmtId="37" fontId="7" fillId="0" borderId="2" xfId="21" applyNumberFormat="1" applyFont="1" applyBorder="1" applyAlignment="1">
      <alignment horizontal="center"/>
      <protection/>
    </xf>
    <xf numFmtId="10" fontId="6" fillId="0" borderId="14" xfId="21" applyNumberFormat="1" applyFont="1" applyBorder="1" applyAlignment="1">
      <alignment horizontal="center"/>
      <protection/>
    </xf>
    <xf numFmtId="0" fontId="11" fillId="0" borderId="15" xfId="21" applyFont="1" applyBorder="1">
      <alignment/>
      <protection/>
    </xf>
    <xf numFmtId="0" fontId="7" fillId="0" borderId="15" xfId="21" applyFont="1" applyBorder="1">
      <alignment/>
      <protection/>
    </xf>
    <xf numFmtId="0" fontId="7" fillId="2" borderId="16" xfId="21" applyFont="1" applyFill="1" applyBorder="1" applyAlignment="1">
      <alignment horizontal="center"/>
      <protection/>
    </xf>
    <xf numFmtId="0" fontId="7" fillId="2" borderId="17" xfId="21" applyFont="1" applyFill="1" applyBorder="1" applyAlignment="1" quotePrefix="1">
      <alignment horizontal="center"/>
      <protection/>
    </xf>
    <xf numFmtId="0" fontId="7" fillId="0" borderId="2" xfId="21" applyFont="1" applyBorder="1" applyAlignment="1" quotePrefix="1">
      <alignment horizontal="center"/>
      <protection/>
    </xf>
    <xf numFmtId="0" fontId="6" fillId="0" borderId="18" xfId="21" applyFont="1" applyBorder="1" applyAlignment="1">
      <alignment horizontal="center"/>
      <protection/>
    </xf>
    <xf numFmtId="37" fontId="12" fillId="0" borderId="0" xfId="21" applyNumberFormat="1" applyFont="1" applyAlignment="1">
      <alignment horizontal="right"/>
      <protection/>
    </xf>
    <xf numFmtId="0" fontId="11" fillId="0" borderId="5" xfId="21" applyFont="1" applyBorder="1">
      <alignment/>
      <protection/>
    </xf>
    <xf numFmtId="0" fontId="7" fillId="0" borderId="5" xfId="21" applyFont="1" applyBorder="1" applyAlignment="1">
      <alignment horizontal="center"/>
      <protection/>
    </xf>
    <xf numFmtId="37" fontId="7" fillId="2" borderId="19" xfId="21" applyNumberFormat="1" applyFont="1" applyFill="1" applyBorder="1" applyAlignment="1">
      <alignment horizontal="center"/>
      <protection/>
    </xf>
    <xf numFmtId="37" fontId="7" fillId="0" borderId="1" xfId="21" applyNumberFormat="1" applyFont="1" applyBorder="1" applyAlignment="1">
      <alignment horizontal="center"/>
      <protection/>
    </xf>
    <xf numFmtId="37" fontId="7" fillId="0" borderId="4" xfId="21" applyNumberFormat="1" applyFont="1" applyBorder="1" applyAlignment="1">
      <alignment horizontal="center"/>
      <protection/>
    </xf>
    <xf numFmtId="37" fontId="6" fillId="0" borderId="2" xfId="21" applyNumberFormat="1" applyFont="1" applyBorder="1" applyAlignment="1">
      <alignment horizontal="center"/>
      <protection/>
    </xf>
    <xf numFmtId="37" fontId="12" fillId="0" borderId="0" xfId="21" applyNumberFormat="1" applyFont="1" applyAlignment="1">
      <alignment horizontal="left"/>
      <protection/>
    </xf>
    <xf numFmtId="0" fontId="6" fillId="0" borderId="5" xfId="21" applyFont="1" applyBorder="1">
      <alignment/>
      <protection/>
    </xf>
    <xf numFmtId="0" fontId="6" fillId="2" borderId="6" xfId="21" applyFont="1" applyFill="1" applyBorder="1">
      <alignment/>
      <protection/>
    </xf>
    <xf numFmtId="37" fontId="7" fillId="2" borderId="19" xfId="21" applyNumberFormat="1" applyFont="1" applyFill="1" applyBorder="1">
      <alignment/>
      <protection/>
    </xf>
    <xf numFmtId="37" fontId="7" fillId="0" borderId="1" xfId="21" applyNumberFormat="1" applyFont="1" applyBorder="1">
      <alignment/>
      <protection/>
    </xf>
    <xf numFmtId="37" fontId="7" fillId="0" borderId="4" xfId="21" applyNumberFormat="1" applyFont="1" applyBorder="1">
      <alignment/>
      <protection/>
    </xf>
    <xf numFmtId="37" fontId="7" fillId="0" borderId="2" xfId="21" applyNumberFormat="1" applyFont="1" applyBorder="1">
      <alignment/>
      <protection/>
    </xf>
    <xf numFmtId="37" fontId="6" fillId="0" borderId="2" xfId="21" applyNumberFormat="1" applyFont="1" applyBorder="1">
      <alignment/>
      <protection/>
    </xf>
    <xf numFmtId="37" fontId="12" fillId="0" borderId="0" xfId="21" applyNumberFormat="1" applyFont="1">
      <alignment/>
      <protection/>
    </xf>
    <xf numFmtId="0" fontId="7" fillId="0" borderId="5" xfId="21" applyFont="1" applyBorder="1">
      <alignment/>
      <protection/>
    </xf>
    <xf numFmtId="0" fontId="7" fillId="2" borderId="6" xfId="21" applyFont="1" applyFill="1" applyBorder="1">
      <alignment/>
      <protection/>
    </xf>
    <xf numFmtId="0" fontId="12" fillId="0" borderId="5" xfId="21" applyFont="1" applyBorder="1" applyAlignment="1">
      <alignment horizontal="center"/>
      <protection/>
    </xf>
    <xf numFmtId="3" fontId="7" fillId="2" borderId="0" xfId="21" applyNumberFormat="1" applyFont="1" applyFill="1" applyBorder="1">
      <alignment/>
      <protection/>
    </xf>
    <xf numFmtId="165" fontId="7" fillId="2" borderId="19" xfId="21" applyNumberFormat="1" applyFont="1" applyFill="1" applyBorder="1">
      <alignment/>
      <protection/>
    </xf>
    <xf numFmtId="165" fontId="7" fillId="0" borderId="4" xfId="21" applyNumberFormat="1" applyFont="1" applyBorder="1">
      <alignment/>
      <protection/>
    </xf>
    <xf numFmtId="165" fontId="7" fillId="0" borderId="2" xfId="21" applyNumberFormat="1" applyFont="1" applyBorder="1">
      <alignment/>
      <protection/>
    </xf>
    <xf numFmtId="37" fontId="13" fillId="0" borderId="0" xfId="21" applyNumberFormat="1" applyFont="1">
      <alignment/>
      <protection/>
    </xf>
    <xf numFmtId="0" fontId="14" fillId="0" borderId="0" xfId="21" applyFont="1">
      <alignment/>
      <protection/>
    </xf>
    <xf numFmtId="3" fontId="7" fillId="2" borderId="6" xfId="21" applyNumberFormat="1" applyFont="1" applyFill="1" applyBorder="1">
      <alignment/>
      <protection/>
    </xf>
    <xf numFmtId="0" fontId="14" fillId="0" borderId="5" xfId="21" applyFont="1" applyBorder="1">
      <alignment/>
      <protection/>
    </xf>
    <xf numFmtId="165" fontId="7" fillId="2" borderId="19" xfId="21" applyNumberFormat="1" applyFont="1" applyFill="1" applyBorder="1" applyAlignment="1">
      <alignment horizontal="left"/>
      <protection/>
    </xf>
    <xf numFmtId="165" fontId="7" fillId="0" borderId="1" xfId="21" applyNumberFormat="1" applyFont="1" applyBorder="1" applyAlignment="1">
      <alignment horizontal="left"/>
      <protection/>
    </xf>
    <xf numFmtId="165" fontId="7" fillId="0" borderId="4" xfId="21" applyNumberFormat="1" applyFont="1" applyBorder="1" applyAlignment="1">
      <alignment horizontal="left"/>
      <protection/>
    </xf>
    <xf numFmtId="165" fontId="7" fillId="0" borderId="2" xfId="21" applyNumberFormat="1" applyFont="1" applyBorder="1" applyAlignment="1">
      <alignment horizontal="left"/>
      <protection/>
    </xf>
    <xf numFmtId="165" fontId="6" fillId="0" borderId="2" xfId="21" applyNumberFormat="1" applyFont="1" applyBorder="1" applyAlignment="1">
      <alignment horizontal="left"/>
      <protection/>
    </xf>
    <xf numFmtId="37" fontId="13" fillId="0" borderId="0" xfId="21" applyNumberFormat="1" applyFont="1" applyAlignment="1">
      <alignment horizontal="left"/>
      <protection/>
    </xf>
    <xf numFmtId="0" fontId="6" fillId="0" borderId="20" xfId="21" applyFont="1" applyBorder="1">
      <alignment/>
      <protection/>
    </xf>
    <xf numFmtId="3" fontId="7" fillId="2" borderId="21" xfId="21" applyNumberFormat="1" applyFont="1" applyFill="1" applyBorder="1">
      <alignment/>
      <protection/>
    </xf>
    <xf numFmtId="165" fontId="7" fillId="2" borderId="21" xfId="21" applyNumberFormat="1" applyFont="1" applyFill="1" applyBorder="1">
      <alignment/>
      <protection/>
    </xf>
    <xf numFmtId="165" fontId="7" fillId="0" borderId="22" xfId="21" applyNumberFormat="1" applyFont="1" applyBorder="1">
      <alignment/>
      <protection/>
    </xf>
    <xf numFmtId="165" fontId="7" fillId="0" borderId="23" xfId="21" applyNumberFormat="1" applyFont="1" applyBorder="1">
      <alignment/>
      <protection/>
    </xf>
    <xf numFmtId="0" fontId="15" fillId="0" borderId="5" xfId="21" applyFont="1" applyBorder="1">
      <alignment/>
      <protection/>
    </xf>
    <xf numFmtId="3" fontId="15" fillId="2" borderId="6" xfId="21" applyNumberFormat="1" applyFont="1" applyFill="1" applyBorder="1">
      <alignment/>
      <protection/>
    </xf>
    <xf numFmtId="165" fontId="15" fillId="2" borderId="19" xfId="21" applyNumberFormat="1" applyFont="1" applyFill="1" applyBorder="1">
      <alignment/>
      <protection/>
    </xf>
    <xf numFmtId="165" fontId="15" fillId="0" borderId="1" xfId="21" applyNumberFormat="1" applyFont="1" applyBorder="1">
      <alignment/>
      <protection/>
    </xf>
    <xf numFmtId="165" fontId="15" fillId="0" borderId="4" xfId="21" applyNumberFormat="1" applyFont="1" applyBorder="1">
      <alignment/>
      <protection/>
    </xf>
    <xf numFmtId="165" fontId="15" fillId="0" borderId="2" xfId="21" applyNumberFormat="1" applyFont="1" applyBorder="1">
      <alignment/>
      <protection/>
    </xf>
    <xf numFmtId="165" fontId="16" fillId="0" borderId="2" xfId="21" applyNumberFormat="1" applyFont="1" applyBorder="1">
      <alignment/>
      <protection/>
    </xf>
    <xf numFmtId="165" fontId="7" fillId="0" borderId="1" xfId="21" applyNumberFormat="1" applyFont="1" applyBorder="1">
      <alignment/>
      <protection/>
    </xf>
    <xf numFmtId="165" fontId="6" fillId="0" borderId="2" xfId="21" applyNumberFormat="1" applyFont="1" applyBorder="1">
      <alignment/>
      <protection/>
    </xf>
    <xf numFmtId="3" fontId="6" fillId="2" borderId="6" xfId="21" applyNumberFormat="1" applyFont="1" applyFill="1" applyBorder="1">
      <alignment/>
      <protection/>
    </xf>
    <xf numFmtId="165" fontId="7" fillId="3" borderId="1" xfId="21" applyNumberFormat="1" applyFont="1" applyFill="1" applyBorder="1">
      <alignment/>
      <protection/>
    </xf>
    <xf numFmtId="0" fontId="7" fillId="0" borderId="5" xfId="21" applyFont="1" applyBorder="1" applyAlignment="1">
      <alignment horizontal="left" indent="1"/>
      <protection/>
    </xf>
    <xf numFmtId="3" fontId="7" fillId="2" borderId="6" xfId="21" applyNumberFormat="1" applyFont="1" applyFill="1" applyBorder="1" applyAlignment="1">
      <alignment horizontal="left" indent="1"/>
      <protection/>
    </xf>
    <xf numFmtId="0" fontId="7" fillId="0" borderId="5" xfId="21" applyFont="1" applyBorder="1" applyAlignment="1">
      <alignment horizontal="left"/>
      <protection/>
    </xf>
    <xf numFmtId="3" fontId="7" fillId="2" borderId="6" xfId="21" applyNumberFormat="1" applyFont="1" applyFill="1" applyBorder="1" applyAlignment="1">
      <alignment horizontal="right"/>
      <protection/>
    </xf>
    <xf numFmtId="165" fontId="6" fillId="0" borderId="3" xfId="21" applyNumberFormat="1" applyFont="1" applyBorder="1">
      <alignment/>
      <protection/>
    </xf>
    <xf numFmtId="3" fontId="7" fillId="2" borderId="19" xfId="21" applyNumberFormat="1" applyFont="1" applyFill="1" applyBorder="1" applyAlignment="1">
      <alignment horizontal="left"/>
      <protection/>
    </xf>
    <xf numFmtId="0" fontId="6" fillId="0" borderId="24" xfId="21" applyFont="1" applyBorder="1">
      <alignment/>
      <protection/>
    </xf>
    <xf numFmtId="3" fontId="7" fillId="2" borderId="25" xfId="21" applyNumberFormat="1" applyFont="1" applyFill="1" applyBorder="1">
      <alignment/>
      <protection/>
    </xf>
    <xf numFmtId="165" fontId="7" fillId="2" borderId="25" xfId="21" applyNumberFormat="1" applyFont="1" applyFill="1" applyBorder="1">
      <alignment/>
      <protection/>
    </xf>
    <xf numFmtId="165" fontId="7" fillId="0" borderId="26" xfId="21" applyNumberFormat="1" applyFont="1" applyBorder="1">
      <alignment/>
      <protection/>
    </xf>
    <xf numFmtId="165" fontId="7" fillId="0" borderId="27" xfId="21" applyNumberFormat="1" applyFont="1" applyBorder="1">
      <alignment/>
      <protection/>
    </xf>
    <xf numFmtId="165" fontId="6" fillId="0" borderId="28" xfId="21" applyNumberFormat="1" applyFont="1" applyBorder="1">
      <alignment/>
      <protection/>
    </xf>
    <xf numFmtId="165" fontId="7" fillId="2" borderId="6" xfId="21" applyNumberFormat="1" applyFont="1" applyFill="1" applyBorder="1">
      <alignment/>
      <protection/>
    </xf>
    <xf numFmtId="165" fontId="7" fillId="0" borderId="29" xfId="21" applyNumberFormat="1" applyFont="1" applyFill="1" applyBorder="1">
      <alignment/>
      <protection/>
    </xf>
    <xf numFmtId="165" fontId="7" fillId="0" borderId="0" xfId="21" applyNumberFormat="1" applyFont="1" applyBorder="1">
      <alignment/>
      <protection/>
    </xf>
    <xf numFmtId="165" fontId="7" fillId="0" borderId="29" xfId="21" applyNumberFormat="1" applyFont="1" applyBorder="1">
      <alignment/>
      <protection/>
    </xf>
    <xf numFmtId="165" fontId="6" fillId="0" borderId="2" xfId="21" applyNumberFormat="1" applyFont="1" applyBorder="1" applyAlignment="1">
      <alignment horizontal="right"/>
      <protection/>
    </xf>
    <xf numFmtId="165" fontId="7" fillId="2" borderId="19" xfId="21" applyNumberFormat="1" applyFont="1" applyFill="1" applyBorder="1" applyAlignment="1">
      <alignment horizontal="right"/>
      <protection/>
    </xf>
    <xf numFmtId="3" fontId="7" fillId="2" borderId="19" xfId="21" applyNumberFormat="1" applyFont="1" applyFill="1" applyBorder="1">
      <alignment/>
      <protection/>
    </xf>
    <xf numFmtId="165" fontId="6" fillId="0" borderId="5" xfId="21" applyNumberFormat="1" applyFont="1" applyBorder="1">
      <alignment/>
      <protection/>
    </xf>
    <xf numFmtId="165" fontId="7" fillId="0" borderId="30" xfId="21" applyNumberFormat="1" applyFont="1" applyBorder="1">
      <alignment/>
      <protection/>
    </xf>
    <xf numFmtId="0" fontId="12" fillId="0" borderId="15" xfId="21" applyFont="1" applyBorder="1" applyAlignment="1">
      <alignment horizontal="center"/>
      <protection/>
    </xf>
    <xf numFmtId="0" fontId="7" fillId="0" borderId="31" xfId="21" applyFont="1" applyBorder="1">
      <alignment/>
      <protection/>
    </xf>
    <xf numFmtId="165" fontId="7" fillId="4" borderId="32" xfId="21" applyNumberFormat="1" applyFont="1" applyFill="1" applyBorder="1">
      <alignment/>
      <protection/>
    </xf>
    <xf numFmtId="165" fontId="7" fillId="0" borderId="33" xfId="21" applyNumberFormat="1" applyFont="1" applyBorder="1">
      <alignment/>
      <protection/>
    </xf>
    <xf numFmtId="165" fontId="7" fillId="0" borderId="34" xfId="21" applyNumberFormat="1" applyFont="1" applyBorder="1">
      <alignment/>
      <protection/>
    </xf>
    <xf numFmtId="165" fontId="6" fillId="0" borderId="35" xfId="21" applyNumberFormat="1" applyFont="1" applyBorder="1">
      <alignment/>
      <protection/>
    </xf>
    <xf numFmtId="0" fontId="7" fillId="0" borderId="0" xfId="21" applyFont="1">
      <alignment/>
      <protection/>
    </xf>
    <xf numFmtId="3" fontId="7" fillId="2" borderId="0" xfId="21" applyNumberFormat="1" applyFont="1" applyFill="1">
      <alignment/>
      <protection/>
    </xf>
    <xf numFmtId="0" fontId="12" fillId="0" borderId="10" xfId="21" applyFont="1" applyBorder="1">
      <alignment/>
      <protection/>
    </xf>
    <xf numFmtId="0" fontId="7" fillId="0" borderId="7" xfId="21" applyFont="1" applyBorder="1">
      <alignment/>
      <protection/>
    </xf>
    <xf numFmtId="37" fontId="7" fillId="0" borderId="7" xfId="21" applyNumberFormat="1" applyFont="1" applyBorder="1">
      <alignment/>
      <protection/>
    </xf>
    <xf numFmtId="0" fontId="6" fillId="0" borderId="14" xfId="21" applyFont="1" applyBorder="1">
      <alignment/>
      <protection/>
    </xf>
    <xf numFmtId="0" fontId="7" fillId="0" borderId="0" xfId="0" applyFont="1" applyAlignment="1">
      <alignment/>
    </xf>
    <xf numFmtId="0" fontId="12" fillId="0" borderId="6" xfId="21" applyNumberFormat="1" applyFont="1" applyBorder="1" applyAlignment="1" quotePrefix="1">
      <alignment horizontal="center"/>
      <protection/>
    </xf>
    <xf numFmtId="0" fontId="7" fillId="0" borderId="0" xfId="0" applyFont="1" applyBorder="1" applyAlignment="1">
      <alignment/>
    </xf>
    <xf numFmtId="0" fontId="12" fillId="0" borderId="36" xfId="21" applyFont="1" applyBorder="1" applyAlignment="1">
      <alignment horizontal="center"/>
      <protection/>
    </xf>
    <xf numFmtId="0" fontId="7" fillId="0" borderId="37" xfId="0" applyFont="1" applyBorder="1" applyAlignment="1">
      <alignment/>
    </xf>
    <xf numFmtId="37" fontId="7" fillId="0" borderId="37" xfId="21" applyNumberFormat="1" applyFont="1" applyFill="1" applyBorder="1">
      <alignment/>
      <protection/>
    </xf>
    <xf numFmtId="37" fontId="7" fillId="0" borderId="37" xfId="21" applyNumberFormat="1" applyFont="1" applyBorder="1">
      <alignment/>
      <protection/>
    </xf>
    <xf numFmtId="0" fontId="6" fillId="0" borderId="38" xfId="21" applyFont="1" applyBorder="1">
      <alignment/>
      <protection/>
    </xf>
    <xf numFmtId="0" fontId="7" fillId="0" borderId="39" xfId="21" applyFont="1" applyBorder="1" applyAlignment="1">
      <alignment horizontal="center"/>
      <protection/>
    </xf>
    <xf numFmtId="0" fontId="7" fillId="0" borderId="40" xfId="21" applyFont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Boo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8-09\Committee%20Reports\Executive%20160108\HRA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0-11\Budget%20Book\Copy%20of%20HRA%20Detailed%20Budget%20Book%201011%20-%2005-0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"/>
      <sheetName val="HRA Summary"/>
    </sheetNames>
    <sheetDataSet>
      <sheetData sheetId="1">
        <row r="40">
          <cell r="E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Book 2009-10"/>
      <sheetName val="Detailed HRA Services"/>
      <sheetName val="HRA Summary"/>
      <sheetName val="Analysis for P Sutton"/>
      <sheetName val="Account Code Checker"/>
      <sheetName val="Cost Centres"/>
      <sheetName val="Info For Service Heads"/>
      <sheetName val="Original 0910"/>
      <sheetName val="Revised 0910"/>
      <sheetName val="Original 1011"/>
      <sheetName val="Variance Org 1011 to Org 0910"/>
      <sheetName val="Variance Org 0910 to Rev 09"/>
      <sheetName val="Chart"/>
      <sheetName val="High Level Summary"/>
      <sheetName val="Summary"/>
      <sheetName val="Summary by Account Code"/>
      <sheetName val="Reconciliation Notes"/>
    </sheetNames>
    <sheetDataSet>
      <sheetData sheetId="1">
        <row r="862">
          <cell r="E862" t="str">
            <v>Original</v>
          </cell>
          <cell r="F862">
            <v>0</v>
          </cell>
          <cell r="G862">
            <v>0</v>
          </cell>
        </row>
        <row r="867">
          <cell r="E867">
            <v>0</v>
          </cell>
        </row>
        <row r="868">
          <cell r="E868">
            <v>0</v>
          </cell>
          <cell r="F868">
            <v>0</v>
          </cell>
          <cell r="G8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25"/>
  <sheetViews>
    <sheetView workbookViewId="0" topLeftCell="A1">
      <selection activeCell="A15" sqref="A15:I15"/>
    </sheetView>
  </sheetViews>
  <sheetFormatPr defaultColWidth="9.140625" defaultRowHeight="12.75"/>
  <sheetData>
    <row r="13" spans="1:9" ht="26.25">
      <c r="A13" s="134" t="s">
        <v>38</v>
      </c>
      <c r="B13" s="134"/>
      <c r="C13" s="134"/>
      <c r="D13" s="134"/>
      <c r="E13" s="134"/>
      <c r="F13" s="134"/>
      <c r="G13" s="134"/>
      <c r="H13" s="134"/>
      <c r="I13" s="134"/>
    </row>
    <row r="14" ht="23.25">
      <c r="A14" s="1"/>
    </row>
    <row r="15" spans="1:9" ht="23.25">
      <c r="A15" s="135"/>
      <c r="B15" s="135"/>
      <c r="C15" s="135"/>
      <c r="D15" s="135"/>
      <c r="E15" s="135"/>
      <c r="F15" s="135"/>
      <c r="G15" s="135"/>
      <c r="H15" s="135"/>
      <c r="I15" s="135"/>
    </row>
    <row r="16" spans="1:9" ht="23.25">
      <c r="A16" s="135" t="s">
        <v>0</v>
      </c>
      <c r="B16" s="135"/>
      <c r="C16" s="135"/>
      <c r="D16" s="135"/>
      <c r="E16" s="135"/>
      <c r="F16" s="135"/>
      <c r="G16" s="135"/>
      <c r="H16" s="135"/>
      <c r="I16" s="135"/>
    </row>
    <row r="17" ht="23.25">
      <c r="A17" s="1"/>
    </row>
    <row r="18" ht="23.25">
      <c r="A18" s="1"/>
    </row>
    <row r="19" spans="1:9" ht="20.25">
      <c r="A19" s="136" t="s">
        <v>39</v>
      </c>
      <c r="B19" s="136"/>
      <c r="C19" s="136"/>
      <c r="D19" s="136"/>
      <c r="E19" s="136"/>
      <c r="F19" s="136"/>
      <c r="G19" s="136"/>
      <c r="H19" s="136"/>
      <c r="I19" s="136"/>
    </row>
    <row r="20" spans="1:9" ht="20.25">
      <c r="A20" s="2"/>
      <c r="B20" s="2"/>
      <c r="C20" s="2"/>
      <c r="D20" s="2"/>
      <c r="E20" s="2"/>
      <c r="F20" s="2"/>
      <c r="G20" s="2"/>
      <c r="H20" s="2"/>
      <c r="I20" s="2"/>
    </row>
    <row r="21" spans="1:9" ht="20.25">
      <c r="A21" s="133"/>
      <c r="B21" s="133"/>
      <c r="C21" s="133"/>
      <c r="D21" s="133"/>
      <c r="E21" s="133"/>
      <c r="F21" s="133"/>
      <c r="G21" s="133"/>
      <c r="H21" s="133"/>
      <c r="I21" s="133"/>
    </row>
    <row r="22" spans="1:9" ht="20.25">
      <c r="A22" s="2"/>
      <c r="B22" s="2"/>
      <c r="C22" s="2"/>
      <c r="D22" s="2"/>
      <c r="E22" s="2"/>
      <c r="F22" s="2"/>
      <c r="G22" s="2"/>
      <c r="H22" s="2"/>
      <c r="I22" s="2"/>
    </row>
    <row r="23" spans="1:9" ht="20.25">
      <c r="A23" s="133"/>
      <c r="B23" s="133"/>
      <c r="C23" s="133"/>
      <c r="D23" s="133"/>
      <c r="E23" s="133"/>
      <c r="F23" s="133"/>
      <c r="G23" s="133"/>
      <c r="H23" s="133"/>
      <c r="I23" s="133"/>
    </row>
    <row r="24" spans="1:9" ht="20.25">
      <c r="A24" s="2"/>
      <c r="B24" s="2"/>
      <c r="C24" s="2"/>
      <c r="D24" s="2"/>
      <c r="E24" s="2"/>
      <c r="F24" s="2"/>
      <c r="G24" s="2"/>
      <c r="H24" s="2"/>
      <c r="I24" s="2"/>
    </row>
    <row r="25" spans="1:9" ht="20.25">
      <c r="A25" s="133"/>
      <c r="B25" s="133"/>
      <c r="C25" s="133"/>
      <c r="D25" s="133"/>
      <c r="E25" s="133"/>
      <c r="F25" s="133"/>
      <c r="G25" s="133"/>
      <c r="H25" s="133"/>
      <c r="I25" s="133"/>
    </row>
  </sheetData>
  <mergeCells count="7">
    <mergeCell ref="A21:I21"/>
    <mergeCell ref="A23:I23"/>
    <mergeCell ref="A25:I25"/>
    <mergeCell ref="A13:I13"/>
    <mergeCell ref="A15:I15"/>
    <mergeCell ref="A16:I16"/>
    <mergeCell ref="A19:I19"/>
  </mergeCells>
  <printOptions horizontalCentered="1"/>
  <pageMargins left="0.7480314960629921" right="0.7480314960629921" top="0.5905511811023623" bottom="0.984251968503937" header="0.5118110236220472" footer="0.3937007874015748"/>
  <pageSetup firstPageNumber="40" useFirstPageNumber="1" horizontalDpi="600" verticalDpi="600" orientation="portrait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SheetLayoutView="100" workbookViewId="0" topLeftCell="A13">
      <selection activeCell="K9" sqref="K9"/>
    </sheetView>
  </sheetViews>
  <sheetFormatPr defaultColWidth="9.140625" defaultRowHeight="12.75"/>
  <cols>
    <col min="1" max="1" width="6.421875" style="23" customWidth="1"/>
    <col min="2" max="2" width="41.57421875" style="115" customWidth="1"/>
    <col min="3" max="3" width="14.140625" style="115" hidden="1" customWidth="1"/>
    <col min="4" max="4" width="14.28125" style="5" hidden="1" customWidth="1"/>
    <col min="5" max="5" width="14.140625" style="21" customWidth="1"/>
    <col min="6" max="6" width="13.421875" style="21" customWidth="1"/>
    <col min="7" max="7" width="0.5625" style="21" customWidth="1"/>
    <col min="8" max="8" width="13.8515625" style="22" customWidth="1"/>
    <col min="9" max="16384" width="9.140625" style="23" customWidth="1"/>
  </cols>
  <sheetData>
    <row r="1" spans="1:4" ht="18">
      <c r="A1" s="19" t="s">
        <v>76</v>
      </c>
      <c r="B1" s="20"/>
      <c r="C1" s="20"/>
      <c r="D1" s="4"/>
    </row>
    <row r="2" spans="2:3" ht="16.5" thickBot="1">
      <c r="B2" s="24"/>
      <c r="C2" s="14"/>
    </row>
    <row r="3" spans="1:8" ht="15.75">
      <c r="A3" s="25" t="s">
        <v>1</v>
      </c>
      <c r="B3" s="26"/>
      <c r="C3" s="27" t="s">
        <v>4</v>
      </c>
      <c r="D3" s="28" t="s">
        <v>2</v>
      </c>
      <c r="E3" s="29" t="s">
        <v>3</v>
      </c>
      <c r="F3" s="30" t="s">
        <v>4</v>
      </c>
      <c r="G3" s="31"/>
      <c r="H3" s="32" t="s">
        <v>3</v>
      </c>
    </row>
    <row r="4" spans="1:9" ht="16.5" thickBot="1">
      <c r="A4" s="33"/>
      <c r="B4" s="34"/>
      <c r="C4" s="35" t="s">
        <v>29</v>
      </c>
      <c r="D4" s="36" t="s">
        <v>29</v>
      </c>
      <c r="E4" s="129" t="s">
        <v>30</v>
      </c>
      <c r="F4" s="130" t="s">
        <v>30</v>
      </c>
      <c r="G4" s="37"/>
      <c r="H4" s="38" t="s">
        <v>40</v>
      </c>
      <c r="I4" s="39"/>
    </row>
    <row r="5" spans="1:9" ht="15.75">
      <c r="A5" s="40"/>
      <c r="B5" s="41"/>
      <c r="C5" s="42" t="s">
        <v>5</v>
      </c>
      <c r="D5" s="42" t="s">
        <v>5</v>
      </c>
      <c r="E5" s="43" t="s">
        <v>5</v>
      </c>
      <c r="F5" s="44" t="s">
        <v>5</v>
      </c>
      <c r="G5" s="31"/>
      <c r="H5" s="45" t="s">
        <v>5</v>
      </c>
      <c r="I5" s="46"/>
    </row>
    <row r="6" spans="1:9" ht="15.75">
      <c r="A6" s="40"/>
      <c r="B6" s="47" t="s">
        <v>6</v>
      </c>
      <c r="C6" s="48"/>
      <c r="D6" s="49"/>
      <c r="E6" s="50"/>
      <c r="F6" s="51"/>
      <c r="G6" s="52"/>
      <c r="H6" s="53"/>
      <c r="I6" s="54"/>
    </row>
    <row r="7" spans="1:9" ht="15.75">
      <c r="A7" s="40"/>
      <c r="B7" s="55"/>
      <c r="C7" s="56"/>
      <c r="D7" s="49"/>
      <c r="E7" s="50"/>
      <c r="F7" s="51"/>
      <c r="G7" s="52"/>
      <c r="H7" s="53"/>
      <c r="I7" s="54"/>
    </row>
    <row r="8" spans="1:9" s="63" customFormat="1" ht="15.75">
      <c r="A8" s="57">
        <v>1</v>
      </c>
      <c r="B8" s="55" t="s">
        <v>7</v>
      </c>
      <c r="C8" s="58">
        <v>11500000</v>
      </c>
      <c r="D8" s="59">
        <v>11502951</v>
      </c>
      <c r="E8" s="6">
        <v>12158000</v>
      </c>
      <c r="F8" s="60">
        <v>12258000</v>
      </c>
      <c r="G8" s="61"/>
      <c r="H8" s="8">
        <v>13060780</v>
      </c>
      <c r="I8" s="62"/>
    </row>
    <row r="9" spans="1:9" s="63" customFormat="1" ht="15.75">
      <c r="A9" s="57">
        <v>2</v>
      </c>
      <c r="B9" s="55" t="s">
        <v>8</v>
      </c>
      <c r="C9" s="64">
        <v>217000</v>
      </c>
      <c r="D9" s="59">
        <v>227049</v>
      </c>
      <c r="E9" s="6">
        <v>241000</v>
      </c>
      <c r="F9" s="60">
        <v>254000</v>
      </c>
      <c r="G9" s="61"/>
      <c r="H9" s="8">
        <v>269240</v>
      </c>
      <c r="I9" s="62"/>
    </row>
    <row r="10" spans="1:9" s="63" customFormat="1" ht="15.75" hidden="1">
      <c r="A10" s="65"/>
      <c r="B10" s="55" t="s">
        <v>31</v>
      </c>
      <c r="C10" s="64"/>
      <c r="D10" s="59"/>
      <c r="E10" s="6"/>
      <c r="F10" s="60"/>
      <c r="G10" s="61"/>
      <c r="H10" s="8"/>
      <c r="I10" s="62"/>
    </row>
    <row r="11" spans="1:9" s="63" customFormat="1" ht="15.75">
      <c r="A11" s="57">
        <v>3</v>
      </c>
      <c r="B11" s="55" t="s">
        <v>9</v>
      </c>
      <c r="C11" s="64">
        <v>250000</v>
      </c>
      <c r="D11" s="59">
        <v>234369</v>
      </c>
      <c r="E11" s="6">
        <v>200000</v>
      </c>
      <c r="F11" s="60">
        <v>184000</v>
      </c>
      <c r="G11" s="61"/>
      <c r="H11" s="8">
        <v>100000</v>
      </c>
      <c r="I11" s="62"/>
    </row>
    <row r="12" spans="1:9" s="63" customFormat="1" ht="15.75">
      <c r="A12" s="65"/>
      <c r="B12" s="55"/>
      <c r="C12" s="64"/>
      <c r="D12" s="66"/>
      <c r="E12" s="67"/>
      <c r="F12" s="68"/>
      <c r="G12" s="69"/>
      <c r="H12" s="70"/>
      <c r="I12" s="71"/>
    </row>
    <row r="13" spans="1:9" s="63" customFormat="1" ht="15.75">
      <c r="A13" s="65"/>
      <c r="B13" s="72" t="s">
        <v>10</v>
      </c>
      <c r="C13" s="73">
        <f>SUM(C8:C12)</f>
        <v>11967000</v>
      </c>
      <c r="D13" s="74">
        <f>SUM(D8:D12)</f>
        <v>11964369</v>
      </c>
      <c r="E13" s="75">
        <f>SUM(E8:E12)</f>
        <v>12599000</v>
      </c>
      <c r="F13" s="76">
        <f>SUM(F8:F12)</f>
        <v>12696000</v>
      </c>
      <c r="G13" s="61"/>
      <c r="H13" s="9">
        <f>SUM(H8:H12)</f>
        <v>13430020</v>
      </c>
      <c r="I13" s="62"/>
    </row>
    <row r="14" spans="1:9" s="63" customFormat="1" ht="15">
      <c r="A14" s="65"/>
      <c r="B14" s="77"/>
      <c r="C14" s="78"/>
      <c r="D14" s="79"/>
      <c r="E14" s="80"/>
      <c r="F14" s="81"/>
      <c r="G14" s="82"/>
      <c r="H14" s="83"/>
      <c r="I14" s="62"/>
    </row>
    <row r="15" spans="1:8" ht="15.75">
      <c r="A15" s="40"/>
      <c r="B15" s="55"/>
      <c r="C15" s="64"/>
      <c r="D15" s="59"/>
      <c r="E15" s="84"/>
      <c r="F15" s="60"/>
      <c r="G15" s="61"/>
      <c r="H15" s="85"/>
    </row>
    <row r="16" spans="1:8" ht="15.75">
      <c r="A16" s="40"/>
      <c r="B16" s="47" t="s">
        <v>11</v>
      </c>
      <c r="C16" s="86"/>
      <c r="D16" s="59"/>
      <c r="E16" s="84"/>
      <c r="F16" s="60"/>
      <c r="G16" s="61"/>
      <c r="H16" s="85"/>
    </row>
    <row r="17" spans="1:8" ht="15.75">
      <c r="A17" s="40"/>
      <c r="B17" s="55"/>
      <c r="C17" s="64"/>
      <c r="D17" s="59"/>
      <c r="E17" s="84"/>
      <c r="F17" s="60"/>
      <c r="G17" s="61"/>
      <c r="H17" s="85"/>
    </row>
    <row r="18" spans="1:8" ht="15.75">
      <c r="A18" s="57">
        <v>4</v>
      </c>
      <c r="B18" s="55" t="s">
        <v>12</v>
      </c>
      <c r="C18" s="64">
        <v>3341000</v>
      </c>
      <c r="D18" s="59">
        <v>3287160</v>
      </c>
      <c r="E18" s="6">
        <v>3308320</v>
      </c>
      <c r="F18" s="60">
        <v>3342740</v>
      </c>
      <c r="G18" s="61"/>
      <c r="H18" s="85">
        <v>3295650</v>
      </c>
    </row>
    <row r="19" spans="1:8" ht="15.75">
      <c r="A19" s="57">
        <v>5</v>
      </c>
      <c r="B19" s="55" t="s">
        <v>13</v>
      </c>
      <c r="C19" s="64">
        <v>2079000</v>
      </c>
      <c r="D19" s="59">
        <v>2072256</v>
      </c>
      <c r="E19" s="6">
        <v>2027010</v>
      </c>
      <c r="F19" s="60">
        <v>2039490</v>
      </c>
      <c r="G19" s="61"/>
      <c r="H19" s="85">
        <v>2082820</v>
      </c>
    </row>
    <row r="20" spans="1:8" ht="15.75">
      <c r="A20" s="57">
        <v>6</v>
      </c>
      <c r="B20" s="55" t="s">
        <v>14</v>
      </c>
      <c r="C20" s="64">
        <v>933000</v>
      </c>
      <c r="D20" s="59">
        <v>990748</v>
      </c>
      <c r="E20" s="6">
        <v>905460</v>
      </c>
      <c r="F20" s="60">
        <v>870880</v>
      </c>
      <c r="G20" s="61"/>
      <c r="H20" s="85">
        <v>914590</v>
      </c>
    </row>
    <row r="21" spans="1:8" ht="15.75">
      <c r="A21" s="57">
        <v>7</v>
      </c>
      <c r="B21" s="55" t="s">
        <v>15</v>
      </c>
      <c r="C21" s="64">
        <v>28000</v>
      </c>
      <c r="D21" s="59">
        <v>23307</v>
      </c>
      <c r="E21" s="6">
        <v>26000</v>
      </c>
      <c r="F21" s="60">
        <v>20000</v>
      </c>
      <c r="G21" s="61"/>
      <c r="H21" s="85">
        <v>20000</v>
      </c>
    </row>
    <row r="22" spans="1:8" ht="15.75">
      <c r="A22" s="57"/>
      <c r="B22" s="55" t="s">
        <v>32</v>
      </c>
      <c r="C22" s="64">
        <v>137000</v>
      </c>
      <c r="D22" s="59">
        <v>152437</v>
      </c>
      <c r="E22" s="6">
        <v>64000</v>
      </c>
      <c r="F22" s="60">
        <v>50000</v>
      </c>
      <c r="G22" s="61"/>
      <c r="H22" s="8">
        <v>75000</v>
      </c>
    </row>
    <row r="23" spans="1:8" ht="15.75" hidden="1">
      <c r="A23" s="40"/>
      <c r="B23" s="55" t="s">
        <v>33</v>
      </c>
      <c r="C23" s="64"/>
      <c r="D23" s="59"/>
      <c r="E23" s="87" t="s">
        <v>16</v>
      </c>
      <c r="F23" s="60" t="s">
        <v>16</v>
      </c>
      <c r="G23" s="61"/>
      <c r="H23" s="85" t="s">
        <v>16</v>
      </c>
    </row>
    <row r="24" spans="1:8" ht="15.75" hidden="1">
      <c r="A24" s="57"/>
      <c r="B24" s="88" t="s">
        <v>34</v>
      </c>
      <c r="C24" s="89"/>
      <c r="D24" s="59">
        <v>0</v>
      </c>
      <c r="E24" s="87" t="str">
        <f>'[2]Detailed HRA Services'!E862</f>
        <v>Original</v>
      </c>
      <c r="F24" s="60">
        <f>'[2]Detailed HRA Services'!F862</f>
        <v>0</v>
      </c>
      <c r="G24" s="61"/>
      <c r="H24" s="85">
        <f>'[2]Detailed HRA Services'!G862</f>
        <v>0</v>
      </c>
    </row>
    <row r="25" spans="1:8" ht="15.75">
      <c r="A25" s="57">
        <v>8</v>
      </c>
      <c r="B25" s="90" t="s">
        <v>17</v>
      </c>
      <c r="C25" s="91">
        <v>2619000</v>
      </c>
      <c r="D25" s="59">
        <v>2526011</v>
      </c>
      <c r="E25" s="6">
        <v>2175100</v>
      </c>
      <c r="F25" s="60">
        <v>2303300</v>
      </c>
      <c r="G25" s="61"/>
      <c r="H25" s="85">
        <v>2249200</v>
      </c>
    </row>
    <row r="26" spans="1:8" ht="15.75">
      <c r="A26" s="57">
        <v>9</v>
      </c>
      <c r="B26" s="90" t="s">
        <v>18</v>
      </c>
      <c r="C26" s="91">
        <v>2946000</v>
      </c>
      <c r="D26" s="59">
        <v>2979999</v>
      </c>
      <c r="E26" s="6">
        <v>3628000</v>
      </c>
      <c r="F26" s="10">
        <v>3716050</v>
      </c>
      <c r="G26" s="7"/>
      <c r="H26" s="8">
        <v>4494730</v>
      </c>
    </row>
    <row r="27" spans="1:8" ht="15.75">
      <c r="A27" s="40"/>
      <c r="B27" s="55"/>
      <c r="C27" s="64"/>
      <c r="D27" s="66"/>
      <c r="E27" s="67"/>
      <c r="F27" s="68"/>
      <c r="G27" s="69"/>
      <c r="H27" s="70"/>
    </row>
    <row r="28" spans="1:8" ht="15.75">
      <c r="A28" s="40"/>
      <c r="B28" s="72" t="s">
        <v>19</v>
      </c>
      <c r="C28" s="73">
        <f>SUM(C17:C27)</f>
        <v>12083000</v>
      </c>
      <c r="D28" s="74">
        <f>SUM(D17:D27)</f>
        <v>12031918</v>
      </c>
      <c r="E28" s="75">
        <f>SUM(E17:E27)</f>
        <v>12133890</v>
      </c>
      <c r="F28" s="76">
        <f>SUM(F17:F27)</f>
        <v>12342460</v>
      </c>
      <c r="G28" s="61"/>
      <c r="H28" s="92">
        <f>SUM(H17:H27)</f>
        <v>13131990</v>
      </c>
    </row>
    <row r="29" spans="1:8" ht="15.75">
      <c r="A29" s="40"/>
      <c r="B29" s="55"/>
      <c r="C29" s="93"/>
      <c r="D29" s="66"/>
      <c r="E29" s="67"/>
      <c r="F29" s="68"/>
      <c r="G29" s="69"/>
      <c r="H29" s="70"/>
    </row>
    <row r="30" spans="1:8" ht="16.5" thickBot="1">
      <c r="A30" s="40"/>
      <c r="B30" s="94" t="s">
        <v>20</v>
      </c>
      <c r="C30" s="95">
        <f>C28-C13</f>
        <v>116000</v>
      </c>
      <c r="D30" s="96">
        <f>D28-D13</f>
        <v>67549</v>
      </c>
      <c r="E30" s="97">
        <f>E28-E13</f>
        <v>-465110</v>
      </c>
      <c r="F30" s="98">
        <f>F28-F13</f>
        <v>-353540</v>
      </c>
      <c r="G30" s="61"/>
      <c r="H30" s="99">
        <f>H28-H13</f>
        <v>-298030</v>
      </c>
    </row>
    <row r="31" spans="1:8" ht="15.75">
      <c r="A31" s="40"/>
      <c r="B31" s="55"/>
      <c r="C31" s="64"/>
      <c r="D31" s="59"/>
      <c r="E31" s="84"/>
      <c r="F31" s="60"/>
      <c r="G31" s="61"/>
      <c r="H31" s="85"/>
    </row>
    <row r="32" spans="1:8" ht="15.75">
      <c r="A32" s="40"/>
      <c r="B32" s="55"/>
      <c r="C32" s="64"/>
      <c r="D32" s="59"/>
      <c r="E32" s="84"/>
      <c r="F32" s="60"/>
      <c r="G32" s="61"/>
      <c r="H32" s="85"/>
    </row>
    <row r="33" spans="1:8" ht="15.75" hidden="1">
      <c r="A33" s="57"/>
      <c r="B33" s="55" t="s">
        <v>21</v>
      </c>
      <c r="C33" s="64"/>
      <c r="D33" s="59">
        <v>0</v>
      </c>
      <c r="E33" s="6">
        <f>'[2]Detailed HRA Services'!E868</f>
        <v>0</v>
      </c>
      <c r="F33" s="60">
        <f>'[2]Detailed HRA Services'!F868</f>
        <v>0</v>
      </c>
      <c r="G33" s="61"/>
      <c r="H33" s="85">
        <f>'[2]Detailed HRA Services'!G868</f>
        <v>0</v>
      </c>
    </row>
    <row r="34" spans="1:8" ht="15.75">
      <c r="A34" s="57">
        <v>10</v>
      </c>
      <c r="B34" s="55" t="s">
        <v>35</v>
      </c>
      <c r="C34" s="64">
        <v>89000</v>
      </c>
      <c r="D34" s="59">
        <v>248379</v>
      </c>
      <c r="E34" s="6">
        <v>98700</v>
      </c>
      <c r="F34" s="60">
        <v>28950</v>
      </c>
      <c r="G34" s="61"/>
      <c r="H34" s="8">
        <v>29540</v>
      </c>
    </row>
    <row r="35" spans="1:8" ht="15.75">
      <c r="A35" s="57">
        <v>11</v>
      </c>
      <c r="B35" s="55" t="s">
        <v>22</v>
      </c>
      <c r="C35" s="64">
        <v>203000</v>
      </c>
      <c r="D35" s="59">
        <v>202690</v>
      </c>
      <c r="E35" s="6">
        <v>114000</v>
      </c>
      <c r="F35" s="60">
        <v>114100</v>
      </c>
      <c r="G35" s="61"/>
      <c r="H35" s="8">
        <v>64400</v>
      </c>
    </row>
    <row r="36" spans="1:8" ht="15.75">
      <c r="A36" s="57"/>
      <c r="B36" s="55" t="s">
        <v>36</v>
      </c>
      <c r="C36" s="64">
        <v>0</v>
      </c>
      <c r="D36" s="59">
        <v>-57200</v>
      </c>
      <c r="E36" s="6">
        <v>-16800</v>
      </c>
      <c r="F36" s="10">
        <v>-6800</v>
      </c>
      <c r="G36" s="7"/>
      <c r="H36" s="8">
        <v>-6700</v>
      </c>
    </row>
    <row r="37" spans="1:8" ht="15.75">
      <c r="A37" s="57">
        <v>8</v>
      </c>
      <c r="B37" s="55" t="s">
        <v>23</v>
      </c>
      <c r="C37" s="64">
        <v>-245000</v>
      </c>
      <c r="D37" s="100">
        <v>-151600</v>
      </c>
      <c r="E37" s="101">
        <v>268900</v>
      </c>
      <c r="F37" s="60">
        <v>140700</v>
      </c>
      <c r="G37" s="102"/>
      <c r="H37" s="12">
        <v>210790</v>
      </c>
    </row>
    <row r="38" spans="1:8" ht="15.75" hidden="1">
      <c r="A38" s="57"/>
      <c r="B38" s="55" t="s">
        <v>37</v>
      </c>
      <c r="C38" s="64"/>
      <c r="D38" s="100">
        <v>-89800</v>
      </c>
      <c r="E38" s="103">
        <v>0</v>
      </c>
      <c r="F38" s="60">
        <v>0</v>
      </c>
      <c r="G38" s="69"/>
      <c r="H38" s="104">
        <v>0</v>
      </c>
    </row>
    <row r="39" spans="1:8" ht="15.75">
      <c r="A39" s="40"/>
      <c r="B39" s="55"/>
      <c r="C39" s="64">
        <v>0</v>
      </c>
      <c r="D39" s="105">
        <v>-25000</v>
      </c>
      <c r="E39" s="67"/>
      <c r="F39" s="68"/>
      <c r="G39" s="69"/>
      <c r="H39" s="70"/>
    </row>
    <row r="40" spans="1:8" ht="16.5" thickBot="1">
      <c r="A40" s="40"/>
      <c r="B40" s="94" t="s">
        <v>24</v>
      </c>
      <c r="C40" s="95">
        <f>SUM(C30:C39)</f>
        <v>163000</v>
      </c>
      <c r="D40" s="96">
        <f>SUM(D30:D39)</f>
        <v>195018</v>
      </c>
      <c r="E40" s="97">
        <f>SUM(E30:E39)</f>
        <v>-310</v>
      </c>
      <c r="F40" s="98">
        <f>SUM(F30:F39)</f>
        <v>-76590</v>
      </c>
      <c r="G40" s="61"/>
      <c r="H40" s="99">
        <f>SUM(H30:H39)</f>
        <v>0</v>
      </c>
    </row>
    <row r="41" spans="1:8" ht="6" customHeight="1">
      <c r="A41" s="40"/>
      <c r="B41" s="55"/>
      <c r="C41" s="106"/>
      <c r="D41" s="59"/>
      <c r="E41" s="84"/>
      <c r="F41" s="60"/>
      <c r="G41" s="61"/>
      <c r="H41" s="85"/>
    </row>
    <row r="42" spans="1:8" ht="15.75">
      <c r="A42" s="57"/>
      <c r="B42" s="55" t="s">
        <v>25</v>
      </c>
      <c r="C42" s="106">
        <v>0</v>
      </c>
      <c r="D42" s="59">
        <v>0</v>
      </c>
      <c r="E42" s="84">
        <f>'[2]Detailed HRA Services'!E867</f>
        <v>0</v>
      </c>
      <c r="F42" s="10">
        <f>'[1]HRA Summary'!$E$40</f>
        <v>0</v>
      </c>
      <c r="G42" s="11"/>
      <c r="H42" s="107">
        <v>0</v>
      </c>
    </row>
    <row r="43" spans="1:8" ht="6" customHeight="1">
      <c r="A43" s="40"/>
      <c r="B43" s="55"/>
      <c r="C43" s="106"/>
      <c r="D43" s="59"/>
      <c r="E43" s="84"/>
      <c r="F43" s="60"/>
      <c r="G43" s="61"/>
      <c r="H43" s="85"/>
    </row>
    <row r="44" spans="1:8" ht="16.5" thickBot="1">
      <c r="A44" s="40"/>
      <c r="B44" s="94" t="s">
        <v>26</v>
      </c>
      <c r="C44" s="95">
        <f>SUM(C40:C43)</f>
        <v>163000</v>
      </c>
      <c r="D44" s="96">
        <f>SUM(D40:D43)</f>
        <v>195018</v>
      </c>
      <c r="E44" s="97">
        <f>SUM(E40:E43)</f>
        <v>-310</v>
      </c>
      <c r="F44" s="98">
        <f>SUM(F40:F43)</f>
        <v>-76590</v>
      </c>
      <c r="G44" s="61"/>
      <c r="H44" s="99">
        <f>SUM(H40:H43)</f>
        <v>0</v>
      </c>
    </row>
    <row r="45" spans="1:8" ht="16.5" thickBot="1">
      <c r="A45" s="40"/>
      <c r="B45" s="55"/>
      <c r="C45" s="64"/>
      <c r="D45" s="100"/>
      <c r="E45" s="108"/>
      <c r="F45" s="60"/>
      <c r="G45" s="61"/>
      <c r="H45" s="85"/>
    </row>
    <row r="46" spans="1:8" ht="16.5" thickBot="1">
      <c r="A46" s="109"/>
      <c r="B46" s="110" t="s">
        <v>27</v>
      </c>
      <c r="C46" s="111">
        <f>-299424+C44</f>
        <v>-136424</v>
      </c>
      <c r="D46" s="111">
        <f>-299424+D44</f>
        <v>-104406</v>
      </c>
      <c r="E46" s="112">
        <v>-300316</v>
      </c>
      <c r="F46" s="113">
        <f>-305211+F44</f>
        <v>-381801</v>
      </c>
      <c r="G46" s="61"/>
      <c r="H46" s="114">
        <f>F46+H44</f>
        <v>-381801</v>
      </c>
    </row>
    <row r="47" spans="3:4" ht="16.5" thickBot="1">
      <c r="C47" s="116"/>
      <c r="D47" s="3"/>
    </row>
    <row r="48" spans="1:8" ht="15.75">
      <c r="A48" s="117" t="s">
        <v>28</v>
      </c>
      <c r="B48" s="118"/>
      <c r="C48" s="118"/>
      <c r="D48" s="18"/>
      <c r="E48" s="119"/>
      <c r="F48" s="119"/>
      <c r="G48" s="119"/>
      <c r="H48" s="120"/>
    </row>
    <row r="49" spans="1:8" ht="8.25" customHeight="1">
      <c r="A49" s="13"/>
      <c r="B49" s="14"/>
      <c r="C49" s="14"/>
      <c r="D49" s="15"/>
      <c r="E49" s="16"/>
      <c r="F49" s="16"/>
      <c r="G49" s="16"/>
      <c r="H49" s="17"/>
    </row>
    <row r="50" spans="1:8" ht="15.75">
      <c r="A50" s="13">
        <v>1</v>
      </c>
      <c r="B50" s="131" t="s">
        <v>41</v>
      </c>
      <c r="C50" s="14"/>
      <c r="D50" s="15"/>
      <c r="E50" s="16"/>
      <c r="F50" s="16"/>
      <c r="G50" s="16"/>
      <c r="H50" s="17"/>
    </row>
    <row r="51" spans="1:8" ht="15.75">
      <c r="A51" s="13"/>
      <c r="B51" s="131" t="s">
        <v>42</v>
      </c>
      <c r="C51" s="14"/>
      <c r="D51" s="15"/>
      <c r="E51" s="16"/>
      <c r="F51" s="16"/>
      <c r="G51" s="16"/>
      <c r="H51" s="17"/>
    </row>
    <row r="52" spans="1:8" ht="15.75">
      <c r="A52" s="13"/>
      <c r="B52" s="131" t="s">
        <v>43</v>
      </c>
      <c r="C52" s="14"/>
      <c r="D52" s="15"/>
      <c r="E52" s="16"/>
      <c r="F52" s="16"/>
      <c r="G52" s="16"/>
      <c r="H52" s="17"/>
    </row>
    <row r="53" spans="1:8" ht="15.75">
      <c r="A53" s="13"/>
      <c r="B53" s="131" t="s">
        <v>61</v>
      </c>
      <c r="C53" s="14"/>
      <c r="D53" s="15"/>
      <c r="E53" s="16"/>
      <c r="F53" s="16"/>
      <c r="G53" s="16"/>
      <c r="H53" s="17"/>
    </row>
    <row r="54" spans="1:8" ht="15.75">
      <c r="A54" s="13"/>
      <c r="B54" s="131" t="s">
        <v>71</v>
      </c>
      <c r="C54" s="14"/>
      <c r="D54" s="15"/>
      <c r="E54" s="16"/>
      <c r="F54" s="16"/>
      <c r="G54" s="16"/>
      <c r="H54" s="17"/>
    </row>
    <row r="55" spans="1:8" ht="7.5" customHeight="1">
      <c r="A55" s="13"/>
      <c r="B55" s="14"/>
      <c r="C55" s="14"/>
      <c r="D55" s="15"/>
      <c r="E55" s="16"/>
      <c r="F55" s="16"/>
      <c r="G55" s="16"/>
      <c r="H55" s="17"/>
    </row>
    <row r="56" spans="1:8" ht="15.75">
      <c r="A56" s="13">
        <v>2</v>
      </c>
      <c r="B56" s="131" t="s">
        <v>44</v>
      </c>
      <c r="C56" s="14"/>
      <c r="D56" s="15"/>
      <c r="E56" s="16"/>
      <c r="F56" s="16"/>
      <c r="G56" s="16"/>
      <c r="H56" s="17"/>
    </row>
    <row r="57" spans="1:8" ht="8.25" customHeight="1">
      <c r="A57" s="13"/>
      <c r="B57" s="14"/>
      <c r="C57" s="14"/>
      <c r="D57" s="15"/>
      <c r="E57" s="16"/>
      <c r="F57" s="16"/>
      <c r="G57" s="16"/>
      <c r="H57" s="17"/>
    </row>
    <row r="58" spans="1:8" ht="15.75">
      <c r="A58" s="13">
        <v>3</v>
      </c>
      <c r="B58" s="131" t="s">
        <v>46</v>
      </c>
      <c r="C58" s="14"/>
      <c r="D58" s="15"/>
      <c r="E58" s="16"/>
      <c r="F58" s="16"/>
      <c r="G58" s="16"/>
      <c r="H58" s="17"/>
    </row>
    <row r="59" spans="1:8" ht="15.75">
      <c r="A59" s="13"/>
      <c r="B59" s="131" t="s">
        <v>45</v>
      </c>
      <c r="C59" s="14"/>
      <c r="D59" s="15"/>
      <c r="E59" s="16"/>
      <c r="F59" s="16"/>
      <c r="G59" s="16"/>
      <c r="H59" s="17"/>
    </row>
    <row r="60" spans="1:8" ht="8.25" customHeight="1">
      <c r="A60" s="13"/>
      <c r="B60" s="14"/>
      <c r="C60" s="14"/>
      <c r="D60" s="15"/>
      <c r="E60" s="16"/>
      <c r="F60" s="16"/>
      <c r="G60" s="16"/>
      <c r="H60" s="17"/>
    </row>
    <row r="61" spans="1:8" ht="15.75">
      <c r="A61" s="13">
        <v>4</v>
      </c>
      <c r="B61" s="132" t="s">
        <v>47</v>
      </c>
      <c r="C61" s="121"/>
      <c r="D61" s="15"/>
      <c r="E61" s="16"/>
      <c r="F61" s="16"/>
      <c r="G61" s="16"/>
      <c r="H61" s="17"/>
    </row>
    <row r="62" spans="1:8" ht="15.75">
      <c r="A62" s="13"/>
      <c r="B62" s="132" t="s">
        <v>49</v>
      </c>
      <c r="C62" s="121"/>
      <c r="D62" s="15"/>
      <c r="E62" s="16"/>
      <c r="F62" s="16"/>
      <c r="G62" s="16"/>
      <c r="H62" s="17"/>
    </row>
    <row r="63" spans="1:8" ht="15.75">
      <c r="A63" s="13"/>
      <c r="B63" s="132" t="s">
        <v>48</v>
      </c>
      <c r="C63" s="121"/>
      <c r="D63" s="15"/>
      <c r="E63" s="16"/>
      <c r="F63" s="16"/>
      <c r="G63" s="16"/>
      <c r="H63" s="17"/>
    </row>
    <row r="64" spans="1:8" ht="8.25" customHeight="1">
      <c r="A64" s="13"/>
      <c r="B64" s="121"/>
      <c r="C64" s="121"/>
      <c r="D64" s="15"/>
      <c r="E64" s="16"/>
      <c r="F64" s="16"/>
      <c r="G64" s="16"/>
      <c r="H64" s="17"/>
    </row>
    <row r="65" spans="1:8" ht="15.75">
      <c r="A65" s="13">
        <v>5</v>
      </c>
      <c r="B65" s="132" t="s">
        <v>62</v>
      </c>
      <c r="C65" s="121"/>
      <c r="D65" s="15"/>
      <c r="E65" s="16"/>
      <c r="F65" s="16"/>
      <c r="G65" s="16"/>
      <c r="H65" s="17"/>
    </row>
    <row r="66" spans="1:8" ht="15.75">
      <c r="A66" s="13"/>
      <c r="B66" s="132" t="s">
        <v>63</v>
      </c>
      <c r="C66" s="121"/>
      <c r="D66" s="15"/>
      <c r="E66" s="16"/>
      <c r="F66" s="16"/>
      <c r="G66" s="16"/>
      <c r="H66" s="17"/>
    </row>
    <row r="67" spans="1:8" ht="8.25" customHeight="1">
      <c r="A67" s="13"/>
      <c r="B67" s="121"/>
      <c r="C67" s="121"/>
      <c r="D67" s="15"/>
      <c r="E67" s="16"/>
      <c r="F67" s="16"/>
      <c r="G67" s="16"/>
      <c r="H67" s="17"/>
    </row>
    <row r="68" spans="1:8" ht="15.75">
      <c r="A68" s="13">
        <v>6</v>
      </c>
      <c r="B68" s="132" t="s">
        <v>65</v>
      </c>
      <c r="C68" s="14"/>
      <c r="D68" s="15"/>
      <c r="E68" s="16"/>
      <c r="F68" s="16"/>
      <c r="G68" s="16"/>
      <c r="H68" s="17"/>
    </row>
    <row r="69" spans="1:8" ht="15.75">
      <c r="A69" s="13"/>
      <c r="B69" s="132" t="s">
        <v>64</v>
      </c>
      <c r="C69" s="14"/>
      <c r="D69" s="15"/>
      <c r="E69" s="16"/>
      <c r="F69" s="16"/>
      <c r="G69" s="16"/>
      <c r="H69" s="17"/>
    </row>
    <row r="70" spans="1:8" ht="8.25" customHeight="1">
      <c r="A70" s="13"/>
      <c r="B70" s="132"/>
      <c r="C70" s="14"/>
      <c r="D70" s="15"/>
      <c r="E70" s="16"/>
      <c r="F70" s="16"/>
      <c r="G70" s="16"/>
      <c r="H70" s="17"/>
    </row>
    <row r="71" spans="1:8" ht="15.75">
      <c r="A71" s="13">
        <v>7</v>
      </c>
      <c r="B71" s="131" t="s">
        <v>51</v>
      </c>
      <c r="C71" s="121"/>
      <c r="D71" s="15"/>
      <c r="E71" s="16"/>
      <c r="F71" s="16"/>
      <c r="G71" s="16"/>
      <c r="H71" s="17"/>
    </row>
    <row r="72" spans="1:8" ht="15.75">
      <c r="A72" s="13"/>
      <c r="B72" s="131" t="s">
        <v>50</v>
      </c>
      <c r="C72" s="121"/>
      <c r="D72" s="15"/>
      <c r="E72" s="16"/>
      <c r="F72" s="16"/>
      <c r="G72" s="16"/>
      <c r="H72" s="17"/>
    </row>
    <row r="73" spans="1:8" ht="8.25" customHeight="1">
      <c r="A73" s="13"/>
      <c r="B73" s="121"/>
      <c r="C73" s="121"/>
      <c r="D73" s="15"/>
      <c r="E73" s="16"/>
      <c r="F73" s="16"/>
      <c r="G73" s="16"/>
      <c r="H73" s="17"/>
    </row>
    <row r="74" spans="1:8" ht="15.75">
      <c r="A74" s="122">
        <v>8</v>
      </c>
      <c r="B74" s="132" t="s">
        <v>52</v>
      </c>
      <c r="C74" s="121"/>
      <c r="D74" s="15"/>
      <c r="E74" s="16"/>
      <c r="F74" s="16"/>
      <c r="G74" s="16"/>
      <c r="H74" s="17"/>
    </row>
    <row r="75" spans="1:8" ht="15.75">
      <c r="A75" s="13"/>
      <c r="B75" s="132" t="s">
        <v>59</v>
      </c>
      <c r="C75" s="121"/>
      <c r="D75" s="15"/>
      <c r="E75" s="16"/>
      <c r="F75" s="16"/>
      <c r="G75" s="16"/>
      <c r="H75" s="17"/>
    </row>
    <row r="76" spans="1:8" ht="15.75">
      <c r="A76" s="13"/>
      <c r="B76" s="132" t="s">
        <v>58</v>
      </c>
      <c r="C76" s="121"/>
      <c r="D76" s="15"/>
      <c r="E76" s="16"/>
      <c r="F76" s="16"/>
      <c r="G76" s="16"/>
      <c r="H76" s="17"/>
    </row>
    <row r="77" spans="1:8" ht="8.25" customHeight="1">
      <c r="A77" s="13"/>
      <c r="B77" s="121"/>
      <c r="C77" s="121"/>
      <c r="D77" s="15"/>
      <c r="E77" s="16"/>
      <c r="F77" s="16"/>
      <c r="G77" s="16"/>
      <c r="H77" s="17"/>
    </row>
    <row r="78" spans="1:8" ht="15.75">
      <c r="A78" s="13">
        <v>9</v>
      </c>
      <c r="B78" s="132" t="s">
        <v>66</v>
      </c>
      <c r="C78" s="123"/>
      <c r="D78" s="15"/>
      <c r="E78" s="16"/>
      <c r="F78" s="16"/>
      <c r="G78" s="16"/>
      <c r="H78" s="17"/>
    </row>
    <row r="79" spans="1:8" ht="15.75">
      <c r="A79" s="13"/>
      <c r="B79" s="123" t="s">
        <v>67</v>
      </c>
      <c r="C79" s="123"/>
      <c r="D79" s="15"/>
      <c r="E79" s="16"/>
      <c r="F79" s="16"/>
      <c r="G79" s="16"/>
      <c r="H79" s="17"/>
    </row>
    <row r="80" spans="1:8" ht="15.75">
      <c r="A80" s="13"/>
      <c r="B80" s="123" t="s">
        <v>68</v>
      </c>
      <c r="C80" s="123"/>
      <c r="D80" s="15"/>
      <c r="E80" s="16"/>
      <c r="F80" s="16"/>
      <c r="G80" s="16"/>
      <c r="H80" s="17"/>
    </row>
    <row r="81" spans="1:8" ht="15.75">
      <c r="A81" s="13"/>
      <c r="B81" s="123" t="s">
        <v>70</v>
      </c>
      <c r="C81" s="123"/>
      <c r="D81" s="15"/>
      <c r="E81" s="16"/>
      <c r="F81" s="16"/>
      <c r="G81" s="16"/>
      <c r="H81" s="17"/>
    </row>
    <row r="82" spans="1:8" ht="15.75">
      <c r="A82" s="13"/>
      <c r="B82" s="123" t="s">
        <v>69</v>
      </c>
      <c r="C82" s="123"/>
      <c r="D82" s="15"/>
      <c r="E82" s="16"/>
      <c r="F82" s="16"/>
      <c r="G82" s="16"/>
      <c r="H82" s="17"/>
    </row>
    <row r="83" spans="1:8" ht="15.75">
      <c r="A83" s="13"/>
      <c r="B83" s="123" t="s">
        <v>74</v>
      </c>
      <c r="C83" s="123"/>
      <c r="D83" s="15"/>
      <c r="E83" s="16"/>
      <c r="F83" s="16"/>
      <c r="G83" s="16"/>
      <c r="H83" s="17"/>
    </row>
    <row r="84" spans="1:8" ht="15.75">
      <c r="A84" s="13"/>
      <c r="B84" s="123" t="s">
        <v>75</v>
      </c>
      <c r="C84" s="123"/>
      <c r="D84" s="15"/>
      <c r="E84" s="16"/>
      <c r="F84" s="16"/>
      <c r="G84" s="16"/>
      <c r="H84" s="17"/>
    </row>
    <row r="85" spans="1:8" ht="15.75">
      <c r="A85" s="13"/>
      <c r="B85" s="123" t="s">
        <v>73</v>
      </c>
      <c r="C85" s="123"/>
      <c r="D85" s="15"/>
      <c r="E85" s="16"/>
      <c r="F85" s="16"/>
      <c r="G85" s="16"/>
      <c r="H85" s="17"/>
    </row>
    <row r="86" spans="1:8" ht="15.75">
      <c r="A86" s="13"/>
      <c r="B86" s="123" t="s">
        <v>72</v>
      </c>
      <c r="C86" s="123"/>
      <c r="D86" s="15"/>
      <c r="E86" s="16"/>
      <c r="F86" s="16"/>
      <c r="G86" s="16"/>
      <c r="H86" s="17"/>
    </row>
    <row r="87" spans="1:8" ht="8.25" customHeight="1">
      <c r="A87" s="13"/>
      <c r="B87" s="123"/>
      <c r="C87" s="123"/>
      <c r="D87" s="15"/>
      <c r="E87" s="16"/>
      <c r="F87" s="16"/>
      <c r="G87" s="16"/>
      <c r="H87" s="17"/>
    </row>
    <row r="88" spans="1:8" ht="15.75">
      <c r="A88" s="13">
        <v>10</v>
      </c>
      <c r="B88" s="123" t="s">
        <v>53</v>
      </c>
      <c r="C88" s="123"/>
      <c r="D88" s="15"/>
      <c r="E88" s="16"/>
      <c r="F88" s="16"/>
      <c r="G88" s="16"/>
      <c r="H88" s="17"/>
    </row>
    <row r="89" spans="1:8" ht="15.75">
      <c r="A89" s="13"/>
      <c r="B89" s="123" t="s">
        <v>54</v>
      </c>
      <c r="C89" s="123"/>
      <c r="D89" s="15"/>
      <c r="E89" s="16"/>
      <c r="F89" s="16"/>
      <c r="G89" s="16"/>
      <c r="H89" s="17"/>
    </row>
    <row r="90" spans="1:8" ht="15.75">
      <c r="A90" s="13"/>
      <c r="B90" s="123" t="s">
        <v>55</v>
      </c>
      <c r="C90" s="123"/>
      <c r="D90" s="15"/>
      <c r="E90" s="16"/>
      <c r="F90" s="16"/>
      <c r="G90" s="16"/>
      <c r="H90" s="17"/>
    </row>
    <row r="91" spans="1:8" ht="8.25" customHeight="1">
      <c r="A91" s="13"/>
      <c r="B91" s="123"/>
      <c r="C91" s="123"/>
      <c r="D91" s="15"/>
      <c r="E91" s="16"/>
      <c r="F91" s="16"/>
      <c r="G91" s="16"/>
      <c r="H91" s="17"/>
    </row>
    <row r="92" spans="1:8" ht="15.75">
      <c r="A92" s="13">
        <v>11</v>
      </c>
      <c r="B92" s="123" t="s">
        <v>56</v>
      </c>
      <c r="C92" s="123"/>
      <c r="D92" s="15"/>
      <c r="E92" s="16"/>
      <c r="F92" s="16"/>
      <c r="G92" s="16"/>
      <c r="H92" s="17"/>
    </row>
    <row r="93" spans="1:8" ht="15.75">
      <c r="A93" s="13"/>
      <c r="B93" s="123" t="s">
        <v>57</v>
      </c>
      <c r="C93" s="123"/>
      <c r="D93" s="15"/>
      <c r="E93" s="16"/>
      <c r="F93" s="16"/>
      <c r="G93" s="16"/>
      <c r="H93" s="17"/>
    </row>
    <row r="94" spans="1:8" ht="15.75">
      <c r="A94" s="13"/>
      <c r="B94" s="123" t="s">
        <v>60</v>
      </c>
      <c r="C94" s="123"/>
      <c r="D94" s="15"/>
      <c r="E94" s="16"/>
      <c r="F94" s="16"/>
      <c r="G94" s="16"/>
      <c r="H94" s="17"/>
    </row>
    <row r="95" spans="1:8" ht="16.5" thickBot="1">
      <c r="A95" s="124"/>
      <c r="B95" s="125"/>
      <c r="C95" s="125"/>
      <c r="D95" s="126"/>
      <c r="E95" s="127"/>
      <c r="F95" s="127"/>
      <c r="G95" s="127"/>
      <c r="H95" s="128"/>
    </row>
    <row r="96" ht="16.5" thickTop="1"/>
  </sheetData>
  <printOptions/>
  <pageMargins left="0.5511811023622047" right="0.5511811023622047" top="0.98425196850393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>&amp;C&amp;12&amp;P</oddFooter>
  </headerFooter>
  <rowBreaks count="1" manualBreakCount="1">
    <brk id="47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Gsoulsby</dc:creator>
  <cp:keywords/>
  <dc:description/>
  <cp:lastModifiedBy>lhogg</cp:lastModifiedBy>
  <cp:lastPrinted>2011-01-14T15:34:49Z</cp:lastPrinted>
  <dcterms:created xsi:type="dcterms:W3CDTF">2005-02-17T16:36:26Z</dcterms:created>
  <dcterms:modified xsi:type="dcterms:W3CDTF">2011-03-01T10:16:05Z</dcterms:modified>
  <cp:category/>
  <cp:version/>
  <cp:contentType/>
  <cp:contentStatus/>
</cp:coreProperties>
</file>